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ton\95 BEORG\Desty Made\"/>
    </mc:Choice>
  </mc:AlternateContent>
  <xr:revisionPtr revIDLastSave="0" documentId="13_ncr:1_{43759E1C-66FD-43D4-BB64-593ECF829915}" xr6:coauthVersionLast="38" xr6:coauthVersionMax="47" xr10:uidLastSave="{00000000-0000-0000-0000-000000000000}"/>
  <bookViews>
    <workbookView xWindow="-120" yWindow="-120" windowWidth="18516" windowHeight="15600" activeTab="2" xr2:uid="{320CA1BB-F328-4EA0-9DEC-1BA7005CAA3E}"/>
  </bookViews>
  <sheets>
    <sheet name="Personal Report" sheetId="2" r:id="rId1"/>
    <sheet name="Sheet2" sheetId="4" r:id="rId2"/>
    <sheet name="TEST" sheetId="3" r:id="rId3"/>
  </sheets>
  <externalReferences>
    <externalReference r:id="rId4"/>
  </externalReferences>
  <definedNames>
    <definedName name="KodeAbsensi">Sheet2!$B$3:$C$12</definedName>
    <definedName name="_xlnm.Print_Area" localSheetId="0">'Personal Report'!$A$1:$H$43</definedName>
    <definedName name="Summary">'[1]SUMMARY '!$A$7:$BO$49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8" i="3"/>
  <c r="D5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8" i="3"/>
  <c r="E12" i="2" l="1"/>
  <c r="D12" i="2"/>
  <c r="F12" i="2" s="1"/>
  <c r="G13" i="2"/>
  <c r="E14" i="2"/>
  <c r="D14" i="2"/>
  <c r="F14" i="2" s="1"/>
  <c r="G15" i="2"/>
  <c r="E16" i="2"/>
  <c r="D16" i="2"/>
  <c r="F16" i="2" s="1"/>
  <c r="G17" i="2"/>
  <c r="E18" i="2"/>
  <c r="D18" i="2"/>
  <c r="F18" i="2" s="1"/>
  <c r="G19" i="2"/>
  <c r="E20" i="2"/>
  <c r="D20" i="2"/>
  <c r="F20" i="2" s="1"/>
  <c r="G21" i="2"/>
  <c r="E22" i="2"/>
  <c r="D22" i="2"/>
  <c r="F22" i="2" s="1"/>
  <c r="G23" i="2"/>
  <c r="E24" i="2"/>
  <c r="D24" i="2"/>
  <c r="F24" i="2" s="1"/>
  <c r="G25" i="2"/>
  <c r="E26" i="2"/>
  <c r="D26" i="2"/>
  <c r="F26" i="2" s="1"/>
  <c r="G27" i="2"/>
  <c r="E28" i="2"/>
  <c r="D28" i="2"/>
  <c r="F28" i="2" s="1"/>
  <c r="G29" i="2"/>
  <c r="E30" i="2"/>
  <c r="D30" i="2"/>
  <c r="F30" i="2" s="1"/>
  <c r="G31" i="2"/>
  <c r="E32" i="2"/>
  <c r="D32" i="2"/>
  <c r="F32" i="2" s="1"/>
  <c r="G33" i="2"/>
  <c r="E34" i="2"/>
  <c r="D34" i="2"/>
  <c r="F34" i="2" s="1"/>
  <c r="G35" i="2"/>
  <c r="E36" i="2"/>
  <c r="D36" i="2"/>
  <c r="F36" i="2" s="1"/>
  <c r="G37" i="2"/>
  <c r="E38" i="2"/>
  <c r="D38" i="2"/>
  <c r="F38" i="2" s="1"/>
  <c r="G39" i="2"/>
  <c r="E40" i="2"/>
  <c r="D40" i="2"/>
  <c r="F40" i="2" s="1"/>
  <c r="G41" i="2"/>
  <c r="C42" i="2"/>
  <c r="B42" i="2"/>
  <c r="E42" i="2" s="1"/>
  <c r="D42" i="2" l="1"/>
  <c r="F42" i="2" s="1"/>
  <c r="G42" i="2"/>
  <c r="E41" i="2"/>
  <c r="G40" i="2"/>
  <c r="E39" i="2"/>
  <c r="G38" i="2"/>
  <c r="E37" i="2"/>
  <c r="G36" i="2"/>
  <c r="E35" i="2"/>
  <c r="G34" i="2"/>
  <c r="E33" i="2"/>
  <c r="G32" i="2"/>
  <c r="E31" i="2"/>
  <c r="G30" i="2"/>
  <c r="E29" i="2"/>
  <c r="G28" i="2"/>
  <c r="E27" i="2"/>
  <c r="G26" i="2"/>
  <c r="E25" i="2"/>
  <c r="G24" i="2"/>
  <c r="E23" i="2"/>
  <c r="G22" i="2"/>
  <c r="E21" i="2"/>
  <c r="G20" i="2"/>
  <c r="E19" i="2"/>
  <c r="G18" i="2"/>
  <c r="E17" i="2"/>
  <c r="G16" i="2"/>
  <c r="E15" i="2"/>
  <c r="G14" i="2"/>
  <c r="E13" i="2"/>
  <c r="G12" i="2"/>
  <c r="D41" i="2"/>
  <c r="F41" i="2" s="1"/>
  <c r="D39" i="2"/>
  <c r="F39" i="2" s="1"/>
  <c r="D37" i="2"/>
  <c r="F37" i="2" s="1"/>
  <c r="D35" i="2"/>
  <c r="F35" i="2" s="1"/>
  <c r="D33" i="2"/>
  <c r="F33" i="2" s="1"/>
  <c r="D31" i="2"/>
  <c r="F31" i="2" s="1"/>
  <c r="D29" i="2"/>
  <c r="F29" i="2" s="1"/>
  <c r="D27" i="2"/>
  <c r="F27" i="2" s="1"/>
  <c r="D25" i="2"/>
  <c r="F25" i="2" s="1"/>
  <c r="D23" i="2"/>
  <c r="F23" i="2" s="1"/>
  <c r="D21" i="2"/>
  <c r="F21" i="2" s="1"/>
  <c r="D19" i="2"/>
  <c r="F19" i="2" s="1"/>
  <c r="D17" i="2"/>
  <c r="F17" i="2" s="1"/>
  <c r="D15" i="2"/>
  <c r="F15" i="2" s="1"/>
  <c r="D13" i="2"/>
  <c r="F13" i="2" s="1"/>
  <c r="C7" i="2"/>
  <c r="E7" i="2" l="1"/>
  <c r="B7" i="2"/>
  <c r="D7" i="2"/>
  <c r="B9" i="2"/>
  <c r="F9" i="2"/>
  <c r="C9" i="2"/>
  <c r="D9" i="2"/>
  <c r="E9" i="2"/>
</calcChain>
</file>

<file path=xl/sharedStrings.xml><?xml version="1.0" encoding="utf-8"?>
<sst xmlns="http://schemas.openxmlformats.org/spreadsheetml/2006/main" count="97" uniqueCount="46">
  <si>
    <t>Name</t>
  </si>
  <si>
    <t>Debora Marcella</t>
  </si>
  <si>
    <t>Department</t>
  </si>
  <si>
    <t>Account &amp; Treasury</t>
  </si>
  <si>
    <t>NIK</t>
  </si>
  <si>
    <t>1431.22.0418</t>
  </si>
  <si>
    <t>Position</t>
  </si>
  <si>
    <t>Staff</t>
  </si>
  <si>
    <t>Late</t>
  </si>
  <si>
    <t>Less Work Hour</t>
  </si>
  <si>
    <t>Annual Leave</t>
  </si>
  <si>
    <t>Absent - Unpaid</t>
  </si>
  <si>
    <t>Sick Leave</t>
  </si>
  <si>
    <t>Half Day</t>
  </si>
  <si>
    <t>WFH</t>
  </si>
  <si>
    <t>Date</t>
  </si>
  <si>
    <t>In</t>
  </si>
  <si>
    <t>Out</t>
  </si>
  <si>
    <t>Work Hour</t>
  </si>
  <si>
    <t xml:space="preserve">Less Work Hour </t>
  </si>
  <si>
    <t>Remark</t>
  </si>
  <si>
    <t>OFF</t>
  </si>
  <si>
    <t>AL</t>
  </si>
  <si>
    <t>IN</t>
  </si>
  <si>
    <t>OUT</t>
  </si>
  <si>
    <t xml:space="preserve">Work Hour </t>
  </si>
  <si>
    <t>ABS</t>
  </si>
  <si>
    <t>Absen (Unpaid)</t>
  </si>
  <si>
    <t>ABSS</t>
  </si>
  <si>
    <t>Absen (Sick)</t>
  </si>
  <si>
    <t>SL</t>
  </si>
  <si>
    <t>RS</t>
  </si>
  <si>
    <t>Resign</t>
  </si>
  <si>
    <t>BJ</t>
  </si>
  <si>
    <t>Belum Join</t>
  </si>
  <si>
    <t>HD</t>
  </si>
  <si>
    <t>MCL</t>
  </si>
  <si>
    <t>Maternity  Leave</t>
  </si>
  <si>
    <t>Jam Kerja Normal</t>
  </si>
  <si>
    <t>Tanggal</t>
  </si>
  <si>
    <t>Jam Masuk</t>
  </si>
  <si>
    <t>Jam Keluar</t>
  </si>
  <si>
    <t>Jam Kerja</t>
  </si>
  <si>
    <t>± Jam Kerja</t>
  </si>
  <si>
    <t>Jumlah Terlambat Masuk</t>
  </si>
  <si>
    <t>Total Waktu Terlambat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</si>
</sst>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h]:mm"/>
    <numFmt numFmtId="165" formatCode="dd\.mm\.yy"/>
    <numFmt numFmtId="166" formatCode="[$-F400]h:mm:ss\ AM/PM"/>
    <numFmt numFmtId="167" formatCode="0\ &quot;kali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color theme="1"/>
      <name val="Roboto"/>
    </font>
    <font>
      <b/>
      <sz val="8"/>
      <color theme="1"/>
      <name val="Roboto"/>
    </font>
    <font>
      <sz val="8"/>
      <color theme="1"/>
      <name val="Roboto Mono"/>
      <family val="3"/>
    </font>
    <font>
      <sz val="8"/>
      <name val="Roboto Mono"/>
      <family val="3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4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2" fillId="0" borderId="3" xfId="1" applyNumberFormat="1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vertical="center"/>
    </xf>
    <xf numFmtId="20" fontId="4" fillId="2" borderId="3" xfId="0" applyNumberFormat="1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left" vertical="center"/>
    </xf>
    <xf numFmtId="20" fontId="4" fillId="3" borderId="3" xfId="0" applyNumberFormat="1" applyFont="1" applyFill="1" applyBorder="1" applyAlignment="1">
      <alignment horizontal="center" vertical="center"/>
    </xf>
    <xf numFmtId="20" fontId="4" fillId="3" borderId="3" xfId="0" applyNumberFormat="1" applyFont="1" applyFill="1" applyBorder="1" applyAlignment="1">
      <alignment horizontal="left" vertical="center"/>
    </xf>
    <xf numFmtId="20" fontId="4" fillId="4" borderId="3" xfId="0" applyNumberFormat="1" applyFont="1" applyFill="1" applyBorder="1" applyAlignment="1">
      <alignment horizontal="center" vertical="center"/>
    </xf>
    <xf numFmtId="20" fontId="4" fillId="4" borderId="3" xfId="0" applyNumberFormat="1" applyFont="1" applyFill="1" applyBorder="1" applyAlignment="1">
      <alignment horizontal="left" vertical="center"/>
    </xf>
    <xf numFmtId="20" fontId="4" fillId="5" borderId="3" xfId="0" applyNumberFormat="1" applyFont="1" applyFill="1" applyBorder="1" applyAlignment="1">
      <alignment horizontal="center" vertical="center"/>
    </xf>
    <xf numFmtId="20" fontId="4" fillId="5" borderId="3" xfId="0" applyNumberFormat="1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20" fontId="4" fillId="8" borderId="3" xfId="2" applyNumberFormat="1" applyFont="1" applyFill="1" applyBorder="1" applyAlignment="1">
      <alignment horizontal="center" vertical="center"/>
    </xf>
    <xf numFmtId="20" fontId="4" fillId="8" borderId="3" xfId="2" applyNumberFormat="1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0" fontId="0" fillId="10" borderId="3" xfId="0" applyFill="1" applyBorder="1" applyAlignment="1">
      <alignment horizontal="center"/>
    </xf>
    <xf numFmtId="0" fontId="0" fillId="11" borderId="3" xfId="0" applyFill="1" applyBorder="1"/>
    <xf numFmtId="0" fontId="3" fillId="0" borderId="0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8" fillId="0" borderId="3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20" fontId="9" fillId="2" borderId="3" xfId="0" applyNumberFormat="1" applyFont="1" applyFill="1" applyBorder="1" applyAlignment="1">
      <alignment horizontal="left" vertical="center" indent="1"/>
    </xf>
    <xf numFmtId="20" fontId="9" fillId="3" borderId="3" xfId="0" applyNumberFormat="1" applyFont="1" applyFill="1" applyBorder="1" applyAlignment="1">
      <alignment horizontal="left" vertical="center" indent="1"/>
    </xf>
    <xf numFmtId="20" fontId="9" fillId="4" borderId="3" xfId="0" applyNumberFormat="1" applyFont="1" applyFill="1" applyBorder="1" applyAlignment="1">
      <alignment horizontal="left" vertical="center" indent="1"/>
    </xf>
    <xf numFmtId="20" fontId="9" fillId="5" borderId="3" xfId="0" applyNumberFormat="1" applyFont="1" applyFill="1" applyBorder="1" applyAlignment="1">
      <alignment horizontal="left" vertical="center" indent="1"/>
    </xf>
    <xf numFmtId="0" fontId="9" fillId="6" borderId="3" xfId="0" applyFont="1" applyFill="1" applyBorder="1" applyAlignment="1">
      <alignment horizontal="left" vertical="center" indent="1"/>
    </xf>
    <xf numFmtId="0" fontId="9" fillId="7" borderId="3" xfId="0" applyFont="1" applyFill="1" applyBorder="1" applyAlignment="1">
      <alignment horizontal="left" vertical="center" indent="1"/>
    </xf>
    <xf numFmtId="20" fontId="9" fillId="8" borderId="3" xfId="2" applyNumberFormat="1" applyFont="1" applyFill="1" applyBorder="1" applyAlignment="1">
      <alignment horizontal="left" vertical="center" indent="1"/>
    </xf>
    <xf numFmtId="0" fontId="9" fillId="9" borderId="3" xfId="0" applyFont="1" applyFill="1" applyBorder="1" applyAlignment="1">
      <alignment horizontal="left" vertical="center" indent="1"/>
    </xf>
    <xf numFmtId="0" fontId="8" fillId="10" borderId="3" xfId="0" applyFont="1" applyFill="1" applyBorder="1" applyAlignment="1">
      <alignment horizontal="left" vertical="center" indent="1"/>
    </xf>
    <xf numFmtId="0" fontId="8" fillId="11" borderId="3" xfId="0" applyFont="1" applyFill="1" applyBorder="1" applyAlignment="1">
      <alignment horizontal="left" vertical="center" indent="1"/>
    </xf>
    <xf numFmtId="166" fontId="7" fillId="0" borderId="3" xfId="0" applyNumberFormat="1" applyFont="1" applyBorder="1" applyAlignment="1">
      <alignment horizontal="right" vertical="center" indent="1"/>
    </xf>
    <xf numFmtId="167" fontId="7" fillId="0" borderId="3" xfId="0" applyNumberFormat="1" applyFont="1" applyBorder="1" applyAlignment="1">
      <alignment horizontal="right" vertical="center" indent="1"/>
    </xf>
    <xf numFmtId="14" fontId="8" fillId="12" borderId="3" xfId="0" applyNumberFormat="1" applyFont="1" applyFill="1" applyBorder="1" applyAlignment="1">
      <alignment horizontal="center" vertical="center"/>
    </xf>
    <xf numFmtId="166" fontId="8" fillId="12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E108E2DC-60E8-4CA7-82AC-60FE8113E3C8}"/>
    <cellStyle name="Normal 2 2" xfId="2" xr:uid="{6A3B8AD0-5392-4D2C-887A-F70CC3F610AE}"/>
  </cellStyles>
  <dxfs count="30">
    <dxf>
      <font>
        <b/>
        <i val="0"/>
        <color rgb="FFFFFF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FF"/>
        </patternFill>
      </fill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esti\Attendance%20Report%20HQ\Attendance%20Report%20HQ%2021.09.2022%20-%2020.10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Report"/>
      <sheetName val="SUMMARY "/>
      <sheetName val="Summary Report"/>
    </sheetNames>
    <sheetDataSet>
      <sheetData sheetId="0"/>
      <sheetData sheetId="1">
        <row r="7">
          <cell r="A7">
            <v>1</v>
          </cell>
          <cell r="B7">
            <v>1</v>
          </cell>
          <cell r="C7" t="str">
            <v>Account &amp; Treasury</v>
          </cell>
          <cell r="D7">
            <v>1</v>
          </cell>
          <cell r="E7" t="str">
            <v>0101.19.0422</v>
          </cell>
          <cell r="F7" t="str">
            <v>Chatrine</v>
          </cell>
          <cell r="G7" t="str">
            <v>Staff</v>
          </cell>
          <cell r="H7">
            <v>0.34166666666666662</v>
          </cell>
          <cell r="I7">
            <v>0.69652777777777775</v>
          </cell>
          <cell r="J7">
            <v>0.34791666666666665</v>
          </cell>
          <cell r="K7">
            <v>0.74583333333333324</v>
          </cell>
          <cell r="L7">
            <v>0.35416666666666669</v>
          </cell>
          <cell r="M7">
            <v>0.71736111111111101</v>
          </cell>
          <cell r="N7" t="str">
            <v>OFF</v>
          </cell>
          <cell r="O7" t="str">
            <v>OFF</v>
          </cell>
          <cell r="P7" t="str">
            <v>OFF</v>
          </cell>
          <cell r="Q7" t="str">
            <v>OFF</v>
          </cell>
          <cell r="R7">
            <v>0.3576388888888889</v>
          </cell>
          <cell r="S7">
            <v>0.70138888888888884</v>
          </cell>
          <cell r="T7">
            <v>0.34583333333333338</v>
          </cell>
          <cell r="U7">
            <v>0.7006944444444444</v>
          </cell>
          <cell r="V7">
            <v>0.34930555555555554</v>
          </cell>
          <cell r="W7">
            <v>0.8125</v>
          </cell>
          <cell r="X7">
            <v>0.34583333333333338</v>
          </cell>
          <cell r="Y7">
            <v>0.70138888888888884</v>
          </cell>
          <cell r="Z7">
            <v>0.3520833333333333</v>
          </cell>
          <cell r="AA7">
            <v>0.70486111111111116</v>
          </cell>
          <cell r="AB7" t="str">
            <v>OFF</v>
          </cell>
          <cell r="AC7" t="str">
            <v>OFF</v>
          </cell>
          <cell r="AD7" t="str">
            <v>OFF</v>
          </cell>
          <cell r="AE7" t="str">
            <v>OFF</v>
          </cell>
          <cell r="AF7" t="str">
            <v>AL</v>
          </cell>
          <cell r="AG7" t="str">
            <v>AL</v>
          </cell>
          <cell r="AH7" t="str">
            <v>AL</v>
          </cell>
          <cell r="AI7" t="str">
            <v>AL</v>
          </cell>
          <cell r="AJ7" t="str">
            <v>AL</v>
          </cell>
          <cell r="AK7" t="str">
            <v>AL</v>
          </cell>
          <cell r="AL7">
            <v>0.35625000000000001</v>
          </cell>
          <cell r="AM7">
            <v>0.72013888888888899</v>
          </cell>
          <cell r="AP7" t="str">
            <v>OFF</v>
          </cell>
          <cell r="AQ7" t="str">
            <v>OFF</v>
          </cell>
          <cell r="AR7" t="str">
            <v>OFF</v>
          </cell>
          <cell r="AS7" t="str">
            <v>OFF</v>
          </cell>
          <cell r="BD7" t="str">
            <v>OFF</v>
          </cell>
          <cell r="BE7" t="str">
            <v>OFF</v>
          </cell>
          <cell r="BF7" t="str">
            <v>OFF</v>
          </cell>
          <cell r="BG7" t="str">
            <v>OFF</v>
          </cell>
        </row>
        <row r="8">
          <cell r="A8">
            <v>2</v>
          </cell>
          <cell r="B8">
            <v>2</v>
          </cell>
          <cell r="C8" t="str">
            <v>Account &amp; Treasury</v>
          </cell>
          <cell r="D8">
            <v>2</v>
          </cell>
          <cell r="E8" t="str">
            <v>1431.22.0418</v>
          </cell>
          <cell r="F8" t="str">
            <v>Debora Marcella</v>
          </cell>
          <cell r="G8" t="str">
            <v>Staff</v>
          </cell>
          <cell r="H8">
            <v>0.3611111111111111</v>
          </cell>
          <cell r="I8">
            <v>0.75694444444444453</v>
          </cell>
          <cell r="J8">
            <v>0.31388888888888888</v>
          </cell>
          <cell r="K8">
            <v>0.7944444444444444</v>
          </cell>
          <cell r="L8">
            <v>0.35347222222222219</v>
          </cell>
          <cell r="M8">
            <v>0.81874999999999998</v>
          </cell>
          <cell r="N8" t="str">
            <v>OFF</v>
          </cell>
          <cell r="O8" t="str">
            <v>OFF</v>
          </cell>
          <cell r="P8" t="str">
            <v>OFF</v>
          </cell>
          <cell r="Q8" t="str">
            <v>OFF</v>
          </cell>
          <cell r="R8">
            <v>0.3520833333333333</v>
          </cell>
          <cell r="S8">
            <v>0.7104166666666667</v>
          </cell>
          <cell r="T8">
            <v>0.35555555555555557</v>
          </cell>
          <cell r="U8">
            <v>0.69791666666666663</v>
          </cell>
          <cell r="V8">
            <v>0.34791666666666665</v>
          </cell>
          <cell r="W8">
            <v>0.69374999999999998</v>
          </cell>
          <cell r="X8">
            <v>0.34583333333333338</v>
          </cell>
          <cell r="Y8">
            <v>0.82777777777777783</v>
          </cell>
          <cell r="Z8" t="str">
            <v>AL</v>
          </cell>
          <cell r="AA8" t="str">
            <v>AL</v>
          </cell>
          <cell r="AB8" t="str">
            <v>OFF</v>
          </cell>
          <cell r="AC8" t="str">
            <v>OFF</v>
          </cell>
          <cell r="AD8" t="str">
            <v>OFF</v>
          </cell>
          <cell r="AE8" t="str">
            <v>OFF</v>
          </cell>
          <cell r="AF8">
            <v>0.36319444444444443</v>
          </cell>
          <cell r="AG8">
            <v>0.72222222222222221</v>
          </cell>
          <cell r="AH8">
            <v>0.35347222222222219</v>
          </cell>
          <cell r="AI8">
            <v>0.69444444444444453</v>
          </cell>
          <cell r="AJ8">
            <v>0.36874999999999997</v>
          </cell>
          <cell r="AK8">
            <v>0.69305555555555554</v>
          </cell>
          <cell r="AL8">
            <v>0.35000000000000003</v>
          </cell>
          <cell r="AM8">
            <v>0.70138888888888884</v>
          </cell>
          <cell r="AP8" t="str">
            <v>OFF</v>
          </cell>
          <cell r="AQ8" t="str">
            <v>OFF</v>
          </cell>
          <cell r="AR8" t="str">
            <v>OFF</v>
          </cell>
          <cell r="AS8" t="str">
            <v>OFF</v>
          </cell>
          <cell r="BD8" t="str">
            <v>OFF</v>
          </cell>
          <cell r="BE8" t="str">
            <v>OFF</v>
          </cell>
          <cell r="BF8" t="str">
            <v>OFF</v>
          </cell>
          <cell r="BG8" t="str">
            <v>OFF</v>
          </cell>
        </row>
        <row r="9">
          <cell r="A9">
            <v>3</v>
          </cell>
          <cell r="B9">
            <v>3</v>
          </cell>
          <cell r="C9" t="str">
            <v>Account &amp; Treasury</v>
          </cell>
          <cell r="D9">
            <v>3</v>
          </cell>
          <cell r="E9" t="str">
            <v>0103.12.1488</v>
          </cell>
          <cell r="F9" t="str">
            <v>Firtanti Murjuniati</v>
          </cell>
          <cell r="G9" t="str">
            <v>Staff</v>
          </cell>
          <cell r="H9">
            <v>0.34652777777777777</v>
          </cell>
          <cell r="I9">
            <v>0.71458333333333324</v>
          </cell>
          <cell r="J9">
            <v>0.34513888888888888</v>
          </cell>
          <cell r="K9">
            <v>0.7104166666666667</v>
          </cell>
          <cell r="L9">
            <v>0.34652777777777777</v>
          </cell>
          <cell r="M9">
            <v>0.72152777777777777</v>
          </cell>
          <cell r="N9" t="str">
            <v>OFF</v>
          </cell>
          <cell r="O9" t="str">
            <v>OFF</v>
          </cell>
          <cell r="P9" t="str">
            <v>OFF</v>
          </cell>
          <cell r="Q9" t="str">
            <v>OFF</v>
          </cell>
          <cell r="R9">
            <v>0.34583333333333338</v>
          </cell>
          <cell r="S9">
            <v>0.71319444444444446</v>
          </cell>
          <cell r="T9">
            <v>0.34652777777777777</v>
          </cell>
          <cell r="U9">
            <v>0.71597222222222223</v>
          </cell>
          <cell r="V9">
            <v>0.34722222222222227</v>
          </cell>
          <cell r="W9">
            <v>0.71597222222222223</v>
          </cell>
          <cell r="X9">
            <v>0.34652777777777777</v>
          </cell>
          <cell r="Y9">
            <v>0.71111111111111114</v>
          </cell>
          <cell r="Z9">
            <v>0.33611111111111108</v>
          </cell>
          <cell r="AA9">
            <v>0.81666666666666676</v>
          </cell>
          <cell r="AB9" t="str">
            <v>OFF</v>
          </cell>
          <cell r="AC9" t="str">
            <v>OFF</v>
          </cell>
          <cell r="AD9" t="str">
            <v>OFF</v>
          </cell>
          <cell r="AE9" t="str">
            <v>OFF</v>
          </cell>
          <cell r="AF9">
            <v>0.34097222222222223</v>
          </cell>
          <cell r="AG9">
            <v>0.81805555555555554</v>
          </cell>
          <cell r="AH9">
            <v>0.34583333333333338</v>
          </cell>
          <cell r="AI9">
            <v>0.71458333333333324</v>
          </cell>
          <cell r="AJ9">
            <v>0.33263888888888887</v>
          </cell>
          <cell r="AK9">
            <v>0.68819444444444444</v>
          </cell>
          <cell r="AL9">
            <v>0.3444444444444445</v>
          </cell>
          <cell r="AM9">
            <v>0.71944444444444444</v>
          </cell>
          <cell r="AP9" t="str">
            <v>OFF</v>
          </cell>
          <cell r="AQ9" t="str">
            <v>OFF</v>
          </cell>
          <cell r="AR9" t="str">
            <v>OFF</v>
          </cell>
          <cell r="AS9" t="str">
            <v>OFF</v>
          </cell>
          <cell r="BD9" t="str">
            <v>OFF</v>
          </cell>
          <cell r="BE9" t="str">
            <v>OFF</v>
          </cell>
          <cell r="BF9" t="str">
            <v>OFF</v>
          </cell>
          <cell r="BG9" t="str">
            <v>OFF</v>
          </cell>
        </row>
        <row r="10">
          <cell r="A10">
            <v>4</v>
          </cell>
          <cell r="B10">
            <v>4</v>
          </cell>
          <cell r="C10" t="str">
            <v>Account &amp; Treasury</v>
          </cell>
          <cell r="D10">
            <v>4</v>
          </cell>
          <cell r="E10" t="str">
            <v>0102.12.1430</v>
          </cell>
          <cell r="F10" t="str">
            <v>Januar B Tumengkol</v>
          </cell>
          <cell r="G10" t="str">
            <v>Supervisor</v>
          </cell>
          <cell r="H10">
            <v>0.37013888888888885</v>
          </cell>
          <cell r="I10">
            <v>0.77500000000000002</v>
          </cell>
          <cell r="J10">
            <v>0.35555555555555557</v>
          </cell>
          <cell r="K10">
            <v>0.8534722222222223</v>
          </cell>
          <cell r="L10">
            <v>0.37083333333333335</v>
          </cell>
          <cell r="M10">
            <v>0.78055555555555556</v>
          </cell>
          <cell r="N10" t="str">
            <v>OFF</v>
          </cell>
          <cell r="O10" t="str">
            <v>OFF</v>
          </cell>
          <cell r="P10" t="str">
            <v>OFF</v>
          </cell>
          <cell r="Q10" t="str">
            <v>OFF</v>
          </cell>
          <cell r="R10">
            <v>0.35972222222222222</v>
          </cell>
          <cell r="S10">
            <v>0.77638888888888891</v>
          </cell>
          <cell r="T10">
            <v>0.36805555555555558</v>
          </cell>
          <cell r="U10">
            <v>0.79236111111111107</v>
          </cell>
          <cell r="V10">
            <v>0.3527777777777778</v>
          </cell>
          <cell r="W10">
            <v>0.82777777777777783</v>
          </cell>
          <cell r="X10">
            <v>0.35347222222222219</v>
          </cell>
          <cell r="Y10">
            <v>0.77222222222222225</v>
          </cell>
          <cell r="Z10">
            <v>0.35416666666666669</v>
          </cell>
          <cell r="AA10">
            <v>0.81666666666666676</v>
          </cell>
          <cell r="AB10" t="str">
            <v>OFF</v>
          </cell>
          <cell r="AC10" t="str">
            <v>OFF</v>
          </cell>
          <cell r="AD10" t="str">
            <v>OFF</v>
          </cell>
          <cell r="AE10" t="str">
            <v>OFF</v>
          </cell>
          <cell r="AF10">
            <v>0.35902777777777778</v>
          </cell>
          <cell r="AG10">
            <v>0.77222222222222225</v>
          </cell>
          <cell r="AH10">
            <v>0.35486111111111113</v>
          </cell>
          <cell r="AI10">
            <v>0.83750000000000002</v>
          </cell>
          <cell r="AJ10">
            <v>0.35833333333333334</v>
          </cell>
          <cell r="AK10">
            <v>0.85902777777777783</v>
          </cell>
          <cell r="AL10">
            <v>0.35625000000000001</v>
          </cell>
          <cell r="AM10">
            <v>0.78472222222222221</v>
          </cell>
          <cell r="AP10" t="str">
            <v>OFF</v>
          </cell>
          <cell r="AQ10" t="str">
            <v>OFF</v>
          </cell>
          <cell r="AR10" t="str">
            <v>OFF</v>
          </cell>
          <cell r="AS10" t="str">
            <v>OFF</v>
          </cell>
          <cell r="BD10" t="str">
            <v>OFF</v>
          </cell>
          <cell r="BE10" t="str">
            <v>OFF</v>
          </cell>
          <cell r="BF10" t="str">
            <v>OFF</v>
          </cell>
          <cell r="BG10" t="str">
            <v>OFF</v>
          </cell>
        </row>
        <row r="11">
          <cell r="A11">
            <v>5</v>
          </cell>
          <cell r="B11">
            <v>5</v>
          </cell>
          <cell r="C11" t="str">
            <v>Account &amp; Treasury</v>
          </cell>
          <cell r="D11">
            <v>5</v>
          </cell>
          <cell r="E11" t="str">
            <v>3044.16.0419</v>
          </cell>
          <cell r="F11" t="str">
            <v>Renita Wahyumi</v>
          </cell>
          <cell r="G11" t="str">
            <v>Supervisor</v>
          </cell>
          <cell r="H11">
            <v>0.34583333333333338</v>
          </cell>
          <cell r="I11">
            <v>0.8256944444444444</v>
          </cell>
          <cell r="J11">
            <v>0.34513888888888888</v>
          </cell>
          <cell r="K11">
            <v>0.7104166666666667</v>
          </cell>
          <cell r="L11">
            <v>0.35625000000000001</v>
          </cell>
          <cell r="M11">
            <v>0.72986111111111107</v>
          </cell>
          <cell r="N11" t="str">
            <v>OFF</v>
          </cell>
          <cell r="O11" t="str">
            <v>OFF</v>
          </cell>
          <cell r="P11" t="str">
            <v>OFF</v>
          </cell>
          <cell r="Q11" t="str">
            <v>OFF</v>
          </cell>
          <cell r="R11">
            <v>0.35902777777777778</v>
          </cell>
          <cell r="S11">
            <v>0.81944444444444453</v>
          </cell>
          <cell r="T11">
            <v>0.34652777777777777</v>
          </cell>
          <cell r="U11">
            <v>0.70138888888888884</v>
          </cell>
          <cell r="V11">
            <v>0.34722222222222227</v>
          </cell>
          <cell r="W11">
            <v>0.81388888888888899</v>
          </cell>
          <cell r="X11">
            <v>0.34652777777777777</v>
          </cell>
          <cell r="Y11">
            <v>0.80763888888888891</v>
          </cell>
          <cell r="Z11">
            <v>0.3659722222222222</v>
          </cell>
          <cell r="AA11">
            <v>0.72430555555555554</v>
          </cell>
          <cell r="AB11" t="str">
            <v>OFF</v>
          </cell>
          <cell r="AC11" t="str">
            <v>OFF</v>
          </cell>
          <cell r="AD11" t="str">
            <v>OFF</v>
          </cell>
          <cell r="AE11" t="str">
            <v>OFF</v>
          </cell>
          <cell r="AF11">
            <v>0.36041666666666666</v>
          </cell>
          <cell r="AG11">
            <v>0.72152777777777777</v>
          </cell>
          <cell r="AH11">
            <v>0.34583333333333338</v>
          </cell>
          <cell r="AI11">
            <v>0.81597222222222221</v>
          </cell>
          <cell r="AJ11">
            <v>0.3527777777777778</v>
          </cell>
          <cell r="AK11">
            <v>0.8208333333333333</v>
          </cell>
          <cell r="AL11">
            <v>0.35069444444444442</v>
          </cell>
          <cell r="AM11">
            <v>0.82986111111111116</v>
          </cell>
          <cell r="AN11" t="str">
            <v>AL</v>
          </cell>
          <cell r="AO11" t="str">
            <v>AL</v>
          </cell>
          <cell r="AP11" t="str">
            <v>OFF</v>
          </cell>
          <cell r="AQ11" t="str">
            <v>OFF</v>
          </cell>
          <cell r="AR11" t="str">
            <v>OFF</v>
          </cell>
          <cell r="AS11" t="str">
            <v>OFF</v>
          </cell>
          <cell r="BD11" t="str">
            <v>OFF</v>
          </cell>
          <cell r="BE11" t="str">
            <v>OFF</v>
          </cell>
          <cell r="BF11" t="str">
            <v>OFF</v>
          </cell>
          <cell r="BG11" t="str">
            <v>OFF</v>
          </cell>
        </row>
        <row r="12">
          <cell r="A12">
            <v>6</v>
          </cell>
          <cell r="B12">
            <v>6</v>
          </cell>
          <cell r="C12" t="str">
            <v>Account &amp; Treasury</v>
          </cell>
          <cell r="D12">
            <v>6</v>
          </cell>
          <cell r="E12" t="str">
            <v>1444.22.0510</v>
          </cell>
          <cell r="F12" t="str">
            <v>Septi Fandiani</v>
          </cell>
          <cell r="G12" t="str">
            <v>Staff</v>
          </cell>
          <cell r="H12">
            <v>0.3576388888888889</v>
          </cell>
          <cell r="I12">
            <v>0.83124999999999993</v>
          </cell>
          <cell r="J12">
            <v>0.35486111111111113</v>
          </cell>
          <cell r="K12">
            <v>0.83611111111111114</v>
          </cell>
          <cell r="L12">
            <v>0.3527777777777778</v>
          </cell>
          <cell r="M12">
            <v>0.8222222222222223</v>
          </cell>
          <cell r="N12" t="str">
            <v>OFF</v>
          </cell>
          <cell r="O12" t="str">
            <v>OFF</v>
          </cell>
          <cell r="P12" t="str">
            <v>OFF</v>
          </cell>
          <cell r="Q12" t="str">
            <v>OFF</v>
          </cell>
          <cell r="R12">
            <v>0.35833333333333334</v>
          </cell>
          <cell r="S12">
            <v>0.68958333333333333</v>
          </cell>
          <cell r="T12">
            <v>0.35416666666666669</v>
          </cell>
          <cell r="U12">
            <v>0.69097222222222221</v>
          </cell>
          <cell r="V12">
            <v>0.3611111111111111</v>
          </cell>
          <cell r="W12">
            <v>0.72430555555555554</v>
          </cell>
          <cell r="X12">
            <v>0.34861111111111115</v>
          </cell>
          <cell r="Y12">
            <v>0.69513888888888886</v>
          </cell>
          <cell r="Z12">
            <v>0.35138888888888892</v>
          </cell>
          <cell r="AA12">
            <v>0.72430555555555554</v>
          </cell>
          <cell r="AB12" t="str">
            <v>OFF</v>
          </cell>
          <cell r="AC12" t="str">
            <v>OFF</v>
          </cell>
          <cell r="AD12" t="str">
            <v>OFF</v>
          </cell>
          <cell r="AE12" t="str">
            <v>OFF</v>
          </cell>
          <cell r="AF12">
            <v>0.36736111111111108</v>
          </cell>
          <cell r="AG12">
            <v>0.82777777777777783</v>
          </cell>
          <cell r="AH12">
            <v>0.34861111111111115</v>
          </cell>
          <cell r="AI12">
            <v>0.69236111111111109</v>
          </cell>
          <cell r="AJ12">
            <v>0.35416666666666669</v>
          </cell>
          <cell r="AK12">
            <v>0.8354166666666667</v>
          </cell>
          <cell r="AL12">
            <v>0.33611111111111108</v>
          </cell>
          <cell r="AM12">
            <v>0.80763888888888891</v>
          </cell>
          <cell r="AN12" t="str">
            <v>AL</v>
          </cell>
          <cell r="AO12" t="str">
            <v>AL</v>
          </cell>
          <cell r="AP12" t="str">
            <v>OFF</v>
          </cell>
          <cell r="AQ12" t="str">
            <v>OFF</v>
          </cell>
          <cell r="AR12" t="str">
            <v>OFF</v>
          </cell>
          <cell r="AS12" t="str">
            <v>OFF</v>
          </cell>
          <cell r="BD12" t="str">
            <v>OFF</v>
          </cell>
          <cell r="BE12" t="str">
            <v>OFF</v>
          </cell>
          <cell r="BF12" t="str">
            <v>OFF</v>
          </cell>
          <cell r="BG12" t="str">
            <v>OFF</v>
          </cell>
        </row>
        <row r="13">
          <cell r="A13">
            <v>7</v>
          </cell>
          <cell r="B13">
            <v>7</v>
          </cell>
          <cell r="C13" t="str">
            <v>Account &amp; Treasury</v>
          </cell>
          <cell r="D13">
            <v>7</v>
          </cell>
          <cell r="E13" t="str">
            <v>1412.22.0401</v>
          </cell>
          <cell r="F13" t="str">
            <v>Silviani Sagita</v>
          </cell>
          <cell r="G13" t="str">
            <v>Staff</v>
          </cell>
          <cell r="H13">
            <v>0.35972222222222222</v>
          </cell>
          <cell r="I13">
            <v>0.86319444444444438</v>
          </cell>
          <cell r="J13">
            <v>0.35416666666666669</v>
          </cell>
          <cell r="K13">
            <v>0.85416666666666663</v>
          </cell>
          <cell r="L13">
            <v>0.32361111111111113</v>
          </cell>
          <cell r="M13">
            <v>0.80763888888888891</v>
          </cell>
          <cell r="N13" t="str">
            <v>OFF</v>
          </cell>
          <cell r="O13" t="str">
            <v>OFF</v>
          </cell>
          <cell r="P13" t="str">
            <v>OFF</v>
          </cell>
          <cell r="Q13" t="str">
            <v>OFF</v>
          </cell>
          <cell r="R13">
            <v>0.37083333333333335</v>
          </cell>
          <cell r="S13">
            <v>0.73125000000000007</v>
          </cell>
          <cell r="T13">
            <v>0.36736111111111108</v>
          </cell>
          <cell r="U13">
            <v>0.84166666666666667</v>
          </cell>
          <cell r="V13">
            <v>0.35694444444444445</v>
          </cell>
          <cell r="W13">
            <v>0.72430555555555554</v>
          </cell>
          <cell r="X13">
            <v>0.36805555555555558</v>
          </cell>
          <cell r="Y13">
            <v>0.84097222222222223</v>
          </cell>
          <cell r="Z13">
            <v>0.35416666666666669</v>
          </cell>
          <cell r="AA13">
            <v>0.72499999999999998</v>
          </cell>
          <cell r="AB13" t="str">
            <v>OFF</v>
          </cell>
          <cell r="AC13" t="str">
            <v>OFF</v>
          </cell>
          <cell r="AD13" t="str">
            <v>OFF</v>
          </cell>
          <cell r="AE13" t="str">
            <v>OFF</v>
          </cell>
          <cell r="AF13">
            <v>0.34652777777777777</v>
          </cell>
          <cell r="AG13">
            <v>0.85138888888888886</v>
          </cell>
          <cell r="AH13">
            <v>0.35069444444444442</v>
          </cell>
          <cell r="AI13">
            <v>0.71805555555555556</v>
          </cell>
          <cell r="AJ13">
            <v>0.35069444444444442</v>
          </cell>
          <cell r="AK13">
            <v>0.85902777777777783</v>
          </cell>
          <cell r="AL13">
            <v>0.35625000000000001</v>
          </cell>
          <cell r="AM13">
            <v>0.83680555555555547</v>
          </cell>
          <cell r="AP13" t="str">
            <v>OFF</v>
          </cell>
          <cell r="AQ13" t="str">
            <v>OFF</v>
          </cell>
          <cell r="AR13" t="str">
            <v>OFF</v>
          </cell>
          <cell r="AS13" t="str">
            <v>OFF</v>
          </cell>
          <cell r="BD13" t="str">
            <v>OFF</v>
          </cell>
          <cell r="BE13" t="str">
            <v>OFF</v>
          </cell>
          <cell r="BF13" t="str">
            <v>OFF</v>
          </cell>
          <cell r="BG13" t="str">
            <v>OFF</v>
          </cell>
        </row>
        <row r="14">
          <cell r="A14">
            <v>8</v>
          </cell>
          <cell r="B14">
            <v>8</v>
          </cell>
          <cell r="C14" t="str">
            <v>Account &amp; Treasury</v>
          </cell>
          <cell r="D14">
            <v>8</v>
          </cell>
          <cell r="E14" t="str">
            <v>0159.19.0918</v>
          </cell>
          <cell r="F14" t="str">
            <v>Tri Wulandari</v>
          </cell>
          <cell r="G14" t="str">
            <v>Staff</v>
          </cell>
          <cell r="H14">
            <v>0.3215277777777778</v>
          </cell>
          <cell r="I14">
            <v>0.68888888888888899</v>
          </cell>
          <cell r="J14">
            <v>0.32500000000000001</v>
          </cell>
          <cell r="K14">
            <v>0.69305555555555554</v>
          </cell>
          <cell r="L14">
            <v>0.32569444444444445</v>
          </cell>
          <cell r="M14">
            <v>0.69513888888888886</v>
          </cell>
          <cell r="N14" t="str">
            <v>OFF</v>
          </cell>
          <cell r="O14" t="str">
            <v>OFF</v>
          </cell>
          <cell r="P14" t="str">
            <v>OFF</v>
          </cell>
          <cell r="Q14" t="str">
            <v>OFF</v>
          </cell>
          <cell r="R14">
            <v>0.32708333333333334</v>
          </cell>
          <cell r="S14">
            <v>0.68888888888888899</v>
          </cell>
          <cell r="T14">
            <v>0.33124999999999999</v>
          </cell>
          <cell r="U14">
            <v>0.68819444444444444</v>
          </cell>
          <cell r="V14">
            <v>0.32361111111111113</v>
          </cell>
          <cell r="W14">
            <v>0.81180555555555556</v>
          </cell>
          <cell r="X14">
            <v>0.32500000000000001</v>
          </cell>
          <cell r="Y14">
            <v>0.68888888888888899</v>
          </cell>
          <cell r="Z14">
            <v>0.32847222222222222</v>
          </cell>
          <cell r="AA14">
            <v>0.69097222222222221</v>
          </cell>
          <cell r="AB14" t="str">
            <v>OFF</v>
          </cell>
          <cell r="AC14" t="str">
            <v>OFF</v>
          </cell>
          <cell r="AD14" t="str">
            <v>OFF</v>
          </cell>
          <cell r="AE14" t="str">
            <v>OFF</v>
          </cell>
          <cell r="AF14">
            <v>0.33194444444444443</v>
          </cell>
          <cell r="AG14">
            <v>0.81458333333333333</v>
          </cell>
          <cell r="AH14">
            <v>0.32916666666666666</v>
          </cell>
          <cell r="AI14">
            <v>0.82638888888888884</v>
          </cell>
          <cell r="AJ14">
            <v>0.32847222222222222</v>
          </cell>
          <cell r="AK14">
            <v>0.68819444444444444</v>
          </cell>
          <cell r="AL14">
            <v>0.32500000000000001</v>
          </cell>
          <cell r="AM14">
            <v>0.68958333333333333</v>
          </cell>
          <cell r="AP14" t="str">
            <v>OFF</v>
          </cell>
          <cell r="AQ14" t="str">
            <v>OFF</v>
          </cell>
          <cell r="AR14" t="str">
            <v>OFF</v>
          </cell>
          <cell r="AS14" t="str">
            <v>OFF</v>
          </cell>
          <cell r="BD14" t="str">
            <v>OFF</v>
          </cell>
          <cell r="BE14" t="str">
            <v>OFF</v>
          </cell>
          <cell r="BF14" t="str">
            <v>OFF</v>
          </cell>
          <cell r="BG14" t="str">
            <v>OFF</v>
          </cell>
        </row>
        <row r="15">
          <cell r="A15">
            <v>9</v>
          </cell>
          <cell r="B15">
            <v>9</v>
          </cell>
          <cell r="C15" t="str">
            <v>Account &amp; Treasury</v>
          </cell>
          <cell r="D15">
            <v>9</v>
          </cell>
          <cell r="E15" t="str">
            <v>0157.19.0916</v>
          </cell>
          <cell r="F15" t="str">
            <v>Weni Oktrisna</v>
          </cell>
          <cell r="G15" t="str">
            <v>Staff</v>
          </cell>
          <cell r="H15">
            <v>0.3298611111111111</v>
          </cell>
          <cell r="I15">
            <v>0.69861111111111107</v>
          </cell>
          <cell r="J15">
            <v>0.34375</v>
          </cell>
          <cell r="K15">
            <v>0.81180555555555556</v>
          </cell>
          <cell r="L15">
            <v>0.34236111111111112</v>
          </cell>
          <cell r="M15">
            <v>0.81527777777777777</v>
          </cell>
          <cell r="N15" t="str">
            <v>OFF</v>
          </cell>
          <cell r="O15" t="str">
            <v>OFF</v>
          </cell>
          <cell r="P15" t="str">
            <v>OFF</v>
          </cell>
          <cell r="Q15" t="str">
            <v>OFF</v>
          </cell>
          <cell r="R15">
            <v>0.32430555555555557</v>
          </cell>
          <cell r="S15">
            <v>0.81666666666666676</v>
          </cell>
          <cell r="T15">
            <v>0.33194444444444443</v>
          </cell>
          <cell r="U15">
            <v>0.69374999999999998</v>
          </cell>
          <cell r="V15">
            <v>0.34930555555555554</v>
          </cell>
          <cell r="W15">
            <v>0.81666666666666676</v>
          </cell>
          <cell r="X15">
            <v>0.32222222222222224</v>
          </cell>
          <cell r="Y15">
            <v>0.7104166666666667</v>
          </cell>
          <cell r="Z15">
            <v>0.31875000000000003</v>
          </cell>
          <cell r="AA15">
            <v>0.82152777777777775</v>
          </cell>
          <cell r="AB15" t="str">
            <v>OFF</v>
          </cell>
          <cell r="AC15" t="str">
            <v>OFF</v>
          </cell>
          <cell r="AD15" t="str">
            <v>OFF</v>
          </cell>
          <cell r="AE15" t="str">
            <v>OFF</v>
          </cell>
          <cell r="AF15">
            <v>0.33888888888888885</v>
          </cell>
          <cell r="AG15">
            <v>0.83333333333333337</v>
          </cell>
          <cell r="AH15">
            <v>0.32291666666666669</v>
          </cell>
          <cell r="AI15">
            <v>0.82638888888888884</v>
          </cell>
          <cell r="AJ15">
            <v>0.3576388888888889</v>
          </cell>
          <cell r="AK15">
            <v>0.71388888888888891</v>
          </cell>
          <cell r="AL15">
            <v>0.33819444444444446</v>
          </cell>
          <cell r="AM15">
            <v>0.71944444444444444</v>
          </cell>
          <cell r="AP15" t="str">
            <v>OFF</v>
          </cell>
          <cell r="AQ15" t="str">
            <v>OFF</v>
          </cell>
          <cell r="AR15" t="str">
            <v>OFF</v>
          </cell>
          <cell r="AS15" t="str">
            <v>OFF</v>
          </cell>
          <cell r="BD15" t="str">
            <v>OFF</v>
          </cell>
          <cell r="BE15" t="str">
            <v>OFF</v>
          </cell>
          <cell r="BF15" t="str">
            <v>OFF</v>
          </cell>
          <cell r="BG15" t="str">
            <v>OFF</v>
          </cell>
        </row>
        <row r="16">
          <cell r="A16">
            <v>10</v>
          </cell>
          <cell r="B16">
            <v>10</v>
          </cell>
          <cell r="C16" t="str">
            <v>Account &amp; Treasury</v>
          </cell>
          <cell r="D16">
            <v>10</v>
          </cell>
          <cell r="E16" t="str">
            <v>0314.19.1216</v>
          </cell>
          <cell r="F16" t="str">
            <v>Yesi Kurniawati</v>
          </cell>
          <cell r="G16" t="str">
            <v>Staff</v>
          </cell>
          <cell r="H16">
            <v>0.35416666666666669</v>
          </cell>
          <cell r="I16">
            <v>0.83124999999999993</v>
          </cell>
          <cell r="J16">
            <v>0.35555555555555557</v>
          </cell>
          <cell r="K16">
            <v>0.83680555555555547</v>
          </cell>
          <cell r="L16">
            <v>0.35000000000000003</v>
          </cell>
          <cell r="M16">
            <v>0.8222222222222223</v>
          </cell>
          <cell r="N16" t="str">
            <v>OFF</v>
          </cell>
          <cell r="O16" t="str">
            <v>OFF</v>
          </cell>
          <cell r="P16" t="str">
            <v>OFF</v>
          </cell>
          <cell r="Q16" t="str">
            <v>OFF</v>
          </cell>
          <cell r="R16">
            <v>0.3527777777777778</v>
          </cell>
          <cell r="S16">
            <v>0.7104166666666667</v>
          </cell>
          <cell r="T16">
            <v>0.3527777777777778</v>
          </cell>
          <cell r="U16">
            <v>0.7006944444444444</v>
          </cell>
          <cell r="V16">
            <v>0.35486111111111113</v>
          </cell>
          <cell r="W16">
            <v>0.71458333333333324</v>
          </cell>
          <cell r="X16">
            <v>0.35416666666666669</v>
          </cell>
          <cell r="Y16">
            <v>0.82916666666666661</v>
          </cell>
          <cell r="Z16">
            <v>0.35625000000000001</v>
          </cell>
          <cell r="AA16">
            <v>0.70972222222222225</v>
          </cell>
          <cell r="AB16" t="str">
            <v>OFF</v>
          </cell>
          <cell r="AC16" t="str">
            <v>OFF</v>
          </cell>
          <cell r="AD16" t="str">
            <v>OFF</v>
          </cell>
          <cell r="AE16" t="str">
            <v>OFF</v>
          </cell>
          <cell r="AF16">
            <v>0.35694444444444445</v>
          </cell>
          <cell r="AG16">
            <v>0.71319444444444446</v>
          </cell>
          <cell r="AH16">
            <v>0.35486111111111113</v>
          </cell>
          <cell r="AI16">
            <v>0.69444444444444453</v>
          </cell>
          <cell r="AJ16">
            <v>0.36388888888888887</v>
          </cell>
          <cell r="AK16">
            <v>0.7104166666666667</v>
          </cell>
          <cell r="AL16">
            <v>0.32916666666666666</v>
          </cell>
          <cell r="AM16">
            <v>0.79236111111111107</v>
          </cell>
          <cell r="AP16" t="str">
            <v>OFF</v>
          </cell>
          <cell r="AQ16" t="str">
            <v>OFF</v>
          </cell>
          <cell r="AR16" t="str">
            <v>OFF</v>
          </cell>
          <cell r="AS16" t="str">
            <v>OFF</v>
          </cell>
          <cell r="BD16" t="str">
            <v>OFF</v>
          </cell>
          <cell r="BE16" t="str">
            <v>OFF</v>
          </cell>
          <cell r="BF16" t="str">
            <v>OFF</v>
          </cell>
          <cell r="BG16" t="str">
            <v>OFF</v>
          </cell>
        </row>
        <row r="17">
          <cell r="A17">
            <v>11</v>
          </cell>
          <cell r="B17">
            <v>1</v>
          </cell>
          <cell r="C17" t="str">
            <v>Commercial</v>
          </cell>
          <cell r="D17" t="str">
            <v/>
          </cell>
          <cell r="E17" t="str">
            <v>1439.22.0425</v>
          </cell>
          <cell r="F17" t="str">
            <v>Farhan Fatharani P</v>
          </cell>
          <cell r="G17" t="str">
            <v>Staff</v>
          </cell>
          <cell r="H17" t="str">
            <v>WFH</v>
          </cell>
          <cell r="I17" t="str">
            <v>WFH</v>
          </cell>
          <cell r="J17">
            <v>0.3215277777777778</v>
          </cell>
          <cell r="K17">
            <v>0.7104166666666667</v>
          </cell>
          <cell r="L17">
            <v>0.3430555555555555</v>
          </cell>
          <cell r="M17">
            <v>0.7006944444444444</v>
          </cell>
          <cell r="N17" t="str">
            <v>OFF</v>
          </cell>
          <cell r="O17" t="str">
            <v>OFF</v>
          </cell>
          <cell r="P17" t="str">
            <v>OFF</v>
          </cell>
          <cell r="Q17" t="str">
            <v>OFF</v>
          </cell>
          <cell r="R17">
            <v>0.35138888888888892</v>
          </cell>
          <cell r="S17">
            <v>0.73125000000000007</v>
          </cell>
          <cell r="T17">
            <v>0.3520833333333333</v>
          </cell>
          <cell r="U17">
            <v>0.71875</v>
          </cell>
          <cell r="V17">
            <v>0.35486111111111113</v>
          </cell>
          <cell r="W17">
            <v>0.74444444444444446</v>
          </cell>
          <cell r="X17">
            <v>0.36041666666666666</v>
          </cell>
          <cell r="Y17">
            <v>0.70833333333333337</v>
          </cell>
          <cell r="Z17">
            <v>0.33680555555555558</v>
          </cell>
          <cell r="AA17">
            <v>0.7090277777777777</v>
          </cell>
          <cell r="AB17" t="str">
            <v>OFF</v>
          </cell>
          <cell r="AC17" t="str">
            <v>OFF</v>
          </cell>
          <cell r="AD17" t="str">
            <v>OFF</v>
          </cell>
          <cell r="AE17" t="str">
            <v>OFF</v>
          </cell>
          <cell r="AF17">
            <v>0.3430555555555555</v>
          </cell>
          <cell r="AG17">
            <v>0.78055555555555556</v>
          </cell>
          <cell r="AH17">
            <v>0.35555555555555557</v>
          </cell>
          <cell r="AI17">
            <v>0.78055555555555556</v>
          </cell>
          <cell r="AJ17">
            <v>0.35416666666666669</v>
          </cell>
          <cell r="AK17">
            <v>0.75902777777777775</v>
          </cell>
          <cell r="AL17">
            <v>0.32500000000000001</v>
          </cell>
          <cell r="AM17">
            <v>0.75</v>
          </cell>
          <cell r="AN17" t="str">
            <v>SL</v>
          </cell>
          <cell r="AO17" t="str">
            <v>SL</v>
          </cell>
          <cell r="AP17" t="str">
            <v>OFF</v>
          </cell>
          <cell r="AQ17" t="str">
            <v>OFF</v>
          </cell>
          <cell r="AR17" t="str">
            <v>OFF</v>
          </cell>
          <cell r="AS17" t="str">
            <v>OFF</v>
          </cell>
          <cell r="BD17" t="str">
            <v>OFF</v>
          </cell>
          <cell r="BE17" t="str">
            <v>OFF</v>
          </cell>
          <cell r="BF17" t="str">
            <v>OFF</v>
          </cell>
          <cell r="BG17" t="str">
            <v>OFF</v>
          </cell>
        </row>
        <row r="18">
          <cell r="A18">
            <v>12</v>
          </cell>
          <cell r="B18">
            <v>2</v>
          </cell>
          <cell r="C18" t="str">
            <v>Commercial</v>
          </cell>
          <cell r="D18" t="str">
            <v/>
          </cell>
          <cell r="E18" t="str">
            <v>3367.17.0213</v>
          </cell>
          <cell r="F18" t="str">
            <v>Mutia Angraini</v>
          </cell>
          <cell r="G18" t="str">
            <v>Staff</v>
          </cell>
          <cell r="H18">
            <v>0.32916666666666666</v>
          </cell>
          <cell r="I18">
            <v>0.74097222222222225</v>
          </cell>
          <cell r="J18">
            <v>0.36736111111111108</v>
          </cell>
          <cell r="K18">
            <v>0.69861111111111107</v>
          </cell>
          <cell r="L18">
            <v>0.35625000000000001</v>
          </cell>
          <cell r="M18">
            <v>0.69861111111111107</v>
          </cell>
          <cell r="N18" t="str">
            <v>OFF</v>
          </cell>
          <cell r="O18" t="str">
            <v>OFF</v>
          </cell>
          <cell r="P18" t="str">
            <v>OFF</v>
          </cell>
          <cell r="Q18" t="str">
            <v>OFF</v>
          </cell>
          <cell r="R18">
            <v>0.3527777777777778</v>
          </cell>
          <cell r="S18">
            <v>0.70277777777777783</v>
          </cell>
          <cell r="T18">
            <v>0.36180555555555555</v>
          </cell>
          <cell r="U18">
            <v>0.71944444444444444</v>
          </cell>
          <cell r="V18">
            <v>0.3576388888888889</v>
          </cell>
          <cell r="W18">
            <v>0.71111111111111114</v>
          </cell>
          <cell r="X18">
            <v>0.35833333333333334</v>
          </cell>
          <cell r="Y18">
            <v>0.71111111111111114</v>
          </cell>
          <cell r="Z18">
            <v>0.35833333333333334</v>
          </cell>
          <cell r="AA18">
            <v>0.70486111111111116</v>
          </cell>
          <cell r="AB18" t="str">
            <v>OFF</v>
          </cell>
          <cell r="AC18" t="str">
            <v>OFF</v>
          </cell>
          <cell r="AD18" t="str">
            <v>OFF</v>
          </cell>
          <cell r="AE18" t="str">
            <v>OFF</v>
          </cell>
          <cell r="AF18">
            <v>0.35625000000000001</v>
          </cell>
          <cell r="AG18">
            <v>0.85069444444444453</v>
          </cell>
          <cell r="AH18">
            <v>0.35416666666666669</v>
          </cell>
          <cell r="AI18">
            <v>0.70763888888888893</v>
          </cell>
          <cell r="AJ18">
            <v>0.32847222222222222</v>
          </cell>
          <cell r="AK18">
            <v>0.69930555555555562</v>
          </cell>
          <cell r="AL18">
            <v>0.32708333333333334</v>
          </cell>
          <cell r="AM18">
            <v>0.69027777777777777</v>
          </cell>
          <cell r="AP18" t="str">
            <v>OFF</v>
          </cell>
          <cell r="AQ18" t="str">
            <v>OFF</v>
          </cell>
          <cell r="AR18" t="str">
            <v>OFF</v>
          </cell>
          <cell r="AS18" t="str">
            <v>OFF</v>
          </cell>
          <cell r="BD18" t="str">
            <v>OFF</v>
          </cell>
          <cell r="BE18" t="str">
            <v>OFF</v>
          </cell>
          <cell r="BF18" t="str">
            <v>OFF</v>
          </cell>
          <cell r="BG18" t="str">
            <v>OFF</v>
          </cell>
        </row>
        <row r="19">
          <cell r="A19">
            <v>13</v>
          </cell>
          <cell r="B19">
            <v>3</v>
          </cell>
          <cell r="C19" t="str">
            <v>Commercial</v>
          </cell>
          <cell r="D19" t="str">
            <v/>
          </cell>
          <cell r="E19" t="str">
            <v>1445.22.0517</v>
          </cell>
          <cell r="F19" t="str">
            <v>Selly Setiawati</v>
          </cell>
          <cell r="G19" t="str">
            <v>Staff</v>
          </cell>
          <cell r="H19">
            <v>0.32708333333333334</v>
          </cell>
          <cell r="I19">
            <v>0.79583333333333339</v>
          </cell>
          <cell r="J19">
            <v>0.33680555555555558</v>
          </cell>
          <cell r="K19">
            <v>0.70138888888888884</v>
          </cell>
          <cell r="L19">
            <v>0.33055555555555555</v>
          </cell>
          <cell r="M19">
            <v>0.7055555555555556</v>
          </cell>
          <cell r="N19" t="str">
            <v>OFF</v>
          </cell>
          <cell r="O19" t="str">
            <v>OFF</v>
          </cell>
          <cell r="P19" t="str">
            <v>OFF</v>
          </cell>
          <cell r="Q19" t="str">
            <v>OFF</v>
          </cell>
          <cell r="R19">
            <v>0.34166666666666662</v>
          </cell>
          <cell r="S19">
            <v>0.70347222222222217</v>
          </cell>
          <cell r="T19">
            <v>0.33958333333333335</v>
          </cell>
          <cell r="U19">
            <v>0.69652777777777775</v>
          </cell>
          <cell r="V19">
            <v>0.31875000000000003</v>
          </cell>
          <cell r="W19">
            <v>0.71597222222222223</v>
          </cell>
          <cell r="X19">
            <v>0.32500000000000001</v>
          </cell>
          <cell r="Y19">
            <v>0.71388888888888891</v>
          </cell>
          <cell r="Z19">
            <v>0.33611111111111108</v>
          </cell>
          <cell r="AA19">
            <v>0.72499999999999998</v>
          </cell>
          <cell r="AB19" t="str">
            <v>OFF</v>
          </cell>
          <cell r="AC19" t="str">
            <v>OFF</v>
          </cell>
          <cell r="AD19" t="str">
            <v>OFF</v>
          </cell>
          <cell r="AE19" t="str">
            <v>OFF</v>
          </cell>
          <cell r="AF19">
            <v>0.33333333333333331</v>
          </cell>
          <cell r="AG19">
            <v>0.73402777777777783</v>
          </cell>
          <cell r="AH19">
            <v>0.33124999999999999</v>
          </cell>
          <cell r="AI19">
            <v>0.7090277777777777</v>
          </cell>
          <cell r="AJ19">
            <v>0.33124999999999999</v>
          </cell>
          <cell r="AK19">
            <v>0.70347222222222217</v>
          </cell>
          <cell r="AL19">
            <v>0.33611111111111108</v>
          </cell>
          <cell r="AM19">
            <v>0.69861111111111107</v>
          </cell>
          <cell r="AP19" t="str">
            <v>OFF</v>
          </cell>
          <cell r="AQ19" t="str">
            <v>OFF</v>
          </cell>
          <cell r="AR19" t="str">
            <v>OFF</v>
          </cell>
          <cell r="AS19" t="str">
            <v>OFF</v>
          </cell>
          <cell r="BD19" t="str">
            <v>OFF</v>
          </cell>
          <cell r="BE19" t="str">
            <v>OFF</v>
          </cell>
          <cell r="BF19" t="str">
            <v>OFF</v>
          </cell>
          <cell r="BG19" t="str">
            <v>OFF</v>
          </cell>
        </row>
        <row r="20">
          <cell r="A20">
            <v>14</v>
          </cell>
          <cell r="B20">
            <v>1</v>
          </cell>
          <cell r="C20" t="str">
            <v>GA Prolog</v>
          </cell>
          <cell r="D20" t="str">
            <v/>
          </cell>
          <cell r="E20" t="str">
            <v>0204.12.1620</v>
          </cell>
          <cell r="F20" t="str">
            <v>Buchori Muslim</v>
          </cell>
          <cell r="G20" t="str">
            <v>OB</v>
          </cell>
          <cell r="H20">
            <v>0.29166666666666669</v>
          </cell>
          <cell r="I20">
            <v>0.78125</v>
          </cell>
          <cell r="J20">
            <v>0.29305555555555557</v>
          </cell>
          <cell r="K20">
            <v>0.85416666666666663</v>
          </cell>
          <cell r="L20">
            <v>0.3</v>
          </cell>
          <cell r="M20">
            <v>0.77777777777777779</v>
          </cell>
          <cell r="N20" t="str">
            <v>OFF</v>
          </cell>
          <cell r="O20" t="str">
            <v>OFF</v>
          </cell>
          <cell r="P20" t="str">
            <v>OFF</v>
          </cell>
          <cell r="Q20" t="str">
            <v>OFF</v>
          </cell>
          <cell r="R20">
            <v>0.28750000000000003</v>
          </cell>
          <cell r="S20">
            <v>0.87638888888888899</v>
          </cell>
          <cell r="T20">
            <v>0.29583333333333334</v>
          </cell>
          <cell r="U20">
            <v>0.77569444444444446</v>
          </cell>
          <cell r="V20">
            <v>0.29375000000000001</v>
          </cell>
          <cell r="W20">
            <v>0.89444444444444438</v>
          </cell>
          <cell r="X20">
            <v>0.2951388888888889</v>
          </cell>
          <cell r="Y20">
            <v>0.77083333333333337</v>
          </cell>
          <cell r="Z20">
            <v>0.29097222222222224</v>
          </cell>
          <cell r="AA20">
            <v>0.9</v>
          </cell>
          <cell r="AB20" t="str">
            <v>OFF</v>
          </cell>
          <cell r="AC20" t="str">
            <v>OFF</v>
          </cell>
          <cell r="AD20" t="str">
            <v>OFF</v>
          </cell>
          <cell r="AE20" t="str">
            <v>OFF</v>
          </cell>
          <cell r="AF20">
            <v>0.30069444444444443</v>
          </cell>
          <cell r="AG20">
            <v>0.88194444444444453</v>
          </cell>
          <cell r="AH20">
            <v>0.29583333333333334</v>
          </cell>
          <cell r="AI20">
            <v>0.79236111111111107</v>
          </cell>
          <cell r="AJ20">
            <v>0.30902777777777779</v>
          </cell>
          <cell r="AK20">
            <v>0.87152777777777779</v>
          </cell>
          <cell r="AL20">
            <v>0.29444444444444445</v>
          </cell>
          <cell r="AM20">
            <v>0.79166666666666663</v>
          </cell>
          <cell r="AP20" t="str">
            <v>OFF</v>
          </cell>
          <cell r="AQ20" t="str">
            <v>OFF</v>
          </cell>
          <cell r="AR20" t="str">
            <v>OFF</v>
          </cell>
          <cell r="AS20" t="str">
            <v>OFF</v>
          </cell>
          <cell r="BD20" t="str">
            <v>OFF</v>
          </cell>
          <cell r="BE20" t="str">
            <v>OFF</v>
          </cell>
          <cell r="BF20" t="str">
            <v>OFF</v>
          </cell>
          <cell r="BG20" t="str">
            <v>OFF</v>
          </cell>
        </row>
        <row r="21">
          <cell r="A21">
            <v>15</v>
          </cell>
          <cell r="B21">
            <v>2</v>
          </cell>
          <cell r="C21" t="str">
            <v>GA Prolog</v>
          </cell>
          <cell r="D21" t="str">
            <v/>
          </cell>
          <cell r="E21" t="str">
            <v>3451.17.1204</v>
          </cell>
          <cell r="F21" t="str">
            <v>Dwi April Nilasari, SE</v>
          </cell>
          <cell r="G21" t="str">
            <v>Manager</v>
          </cell>
          <cell r="H21">
            <v>0.31111111111111112</v>
          </cell>
          <cell r="I21">
            <v>0.74305555555555547</v>
          </cell>
          <cell r="J21">
            <v>0.31319444444444444</v>
          </cell>
          <cell r="K21">
            <v>0.84166666666666667</v>
          </cell>
          <cell r="L21">
            <v>0.32916666666666666</v>
          </cell>
          <cell r="M21">
            <v>0.86736111111111114</v>
          </cell>
          <cell r="N21" t="str">
            <v>OFF</v>
          </cell>
          <cell r="O21" t="str">
            <v>OFF</v>
          </cell>
          <cell r="P21" t="str">
            <v>OFF</v>
          </cell>
          <cell r="Q21" t="str">
            <v>OFF</v>
          </cell>
          <cell r="R21">
            <v>0.32847222222222222</v>
          </cell>
          <cell r="S21">
            <v>0.7402777777777777</v>
          </cell>
          <cell r="T21">
            <v>0.32847222222222222</v>
          </cell>
          <cell r="U21">
            <v>0.83819444444444446</v>
          </cell>
          <cell r="V21">
            <v>0.32777777777777778</v>
          </cell>
          <cell r="W21">
            <v>0.85555555555555562</v>
          </cell>
          <cell r="X21">
            <v>0.30277777777777776</v>
          </cell>
          <cell r="Y21">
            <v>0.75624999999999998</v>
          </cell>
          <cell r="Z21">
            <v>0.33333333333333331</v>
          </cell>
          <cell r="AA21">
            <v>0.70833333333333337</v>
          </cell>
          <cell r="AB21" t="str">
            <v>OFF</v>
          </cell>
          <cell r="AC21" t="str">
            <v>OFF</v>
          </cell>
          <cell r="AD21" t="str">
            <v>OFF</v>
          </cell>
          <cell r="AE21" t="str">
            <v>OFF</v>
          </cell>
          <cell r="AF21">
            <v>0.31736111111111115</v>
          </cell>
          <cell r="AG21">
            <v>0.85902777777777783</v>
          </cell>
          <cell r="AH21">
            <v>0.31597222222222221</v>
          </cell>
          <cell r="AI21">
            <v>0.85625000000000007</v>
          </cell>
          <cell r="AJ21">
            <v>0.3347222222222222</v>
          </cell>
          <cell r="AK21">
            <v>0.86041666666666661</v>
          </cell>
          <cell r="AL21">
            <v>0.32291666666666669</v>
          </cell>
          <cell r="AM21">
            <v>0.89027777777777783</v>
          </cell>
          <cell r="AP21" t="str">
            <v>OFF</v>
          </cell>
          <cell r="AQ21" t="str">
            <v>OFF</v>
          </cell>
          <cell r="AR21" t="str">
            <v>OFF</v>
          </cell>
          <cell r="AS21" t="str">
            <v>OFF</v>
          </cell>
          <cell r="BD21" t="str">
            <v>OFF</v>
          </cell>
          <cell r="BE21" t="str">
            <v>OFF</v>
          </cell>
          <cell r="BF21" t="str">
            <v>OFF</v>
          </cell>
          <cell r="BG21" t="str">
            <v>OFF</v>
          </cell>
        </row>
        <row r="22">
          <cell r="A22">
            <v>16</v>
          </cell>
          <cell r="B22">
            <v>3</v>
          </cell>
          <cell r="C22" t="str">
            <v>GA Prolog</v>
          </cell>
          <cell r="D22" t="str">
            <v/>
          </cell>
          <cell r="E22" t="str">
            <v>1598.22.0815</v>
          </cell>
          <cell r="F22" t="str">
            <v>Edo Novran Saputra</v>
          </cell>
          <cell r="G22" t="str">
            <v>Staff</v>
          </cell>
          <cell r="H22">
            <v>0.32291666666666669</v>
          </cell>
          <cell r="I22">
            <v>0.7055555555555556</v>
          </cell>
          <cell r="J22">
            <v>0.33263888888888887</v>
          </cell>
          <cell r="K22">
            <v>0.81736111111111109</v>
          </cell>
          <cell r="L22">
            <v>0.32430555555555557</v>
          </cell>
          <cell r="M22">
            <v>0.68958333333333333</v>
          </cell>
          <cell r="N22" t="str">
            <v>OFF</v>
          </cell>
          <cell r="O22" t="str">
            <v>OFF</v>
          </cell>
          <cell r="P22" t="str">
            <v>OFF</v>
          </cell>
          <cell r="Q22" t="str">
            <v>OFF</v>
          </cell>
          <cell r="R22">
            <v>0.3263888888888889</v>
          </cell>
          <cell r="S22">
            <v>0.71180555555555547</v>
          </cell>
          <cell r="T22">
            <v>0.32500000000000001</v>
          </cell>
          <cell r="U22">
            <v>0.81319444444444444</v>
          </cell>
          <cell r="V22">
            <v>0.32430555555555557</v>
          </cell>
          <cell r="W22">
            <v>0.7055555555555556</v>
          </cell>
          <cell r="X22">
            <v>0.32500000000000001</v>
          </cell>
          <cell r="Y22">
            <v>0.75</v>
          </cell>
          <cell r="Z22">
            <v>0.32291666666666669</v>
          </cell>
          <cell r="AA22">
            <v>0.71388888888888891</v>
          </cell>
          <cell r="AB22" t="str">
            <v>OFF</v>
          </cell>
          <cell r="AC22" t="str">
            <v>OFF</v>
          </cell>
          <cell r="AD22" t="str">
            <v>OFF</v>
          </cell>
          <cell r="AE22" t="str">
            <v>OFF</v>
          </cell>
          <cell r="AF22">
            <v>0.3263888888888889</v>
          </cell>
          <cell r="AG22">
            <v>0.69166666666666676</v>
          </cell>
          <cell r="AH22">
            <v>0.32291666666666669</v>
          </cell>
          <cell r="AI22">
            <v>0.6875</v>
          </cell>
          <cell r="AJ22">
            <v>0.33124999999999999</v>
          </cell>
          <cell r="AK22">
            <v>0.81458333333333333</v>
          </cell>
          <cell r="AL22">
            <v>0.32222222222222224</v>
          </cell>
          <cell r="AM22">
            <v>0.80625000000000002</v>
          </cell>
          <cell r="AP22" t="str">
            <v>OFF</v>
          </cell>
          <cell r="AQ22" t="str">
            <v>OFF</v>
          </cell>
          <cell r="AR22" t="str">
            <v>OFF</v>
          </cell>
          <cell r="AS22" t="str">
            <v>OFF</v>
          </cell>
          <cell r="BD22" t="str">
            <v>OFF</v>
          </cell>
          <cell r="BE22" t="str">
            <v>OFF</v>
          </cell>
          <cell r="BF22" t="str">
            <v>OFF</v>
          </cell>
          <cell r="BG22" t="str">
            <v>OFF</v>
          </cell>
        </row>
        <row r="23">
          <cell r="A23">
            <v>17</v>
          </cell>
          <cell r="B23">
            <v>4</v>
          </cell>
          <cell r="C23" t="str">
            <v>GA Prolog</v>
          </cell>
          <cell r="D23" t="str">
            <v/>
          </cell>
          <cell r="E23" t="str">
            <v>0399.21.0203</v>
          </cell>
          <cell r="F23" t="str">
            <v>Eka Rahmah Pratiwi</v>
          </cell>
          <cell r="G23" t="str">
            <v>Staff</v>
          </cell>
          <cell r="H23">
            <v>0.33611111111111108</v>
          </cell>
          <cell r="I23">
            <v>0.74652777777777779</v>
          </cell>
          <cell r="J23">
            <v>0.34791666666666665</v>
          </cell>
          <cell r="K23">
            <v>0.84236111111111101</v>
          </cell>
          <cell r="L23">
            <v>0.33611111111111108</v>
          </cell>
          <cell r="M23">
            <v>0.87013888888888891</v>
          </cell>
          <cell r="N23" t="str">
            <v>OFF</v>
          </cell>
          <cell r="O23" t="str">
            <v>OFF</v>
          </cell>
          <cell r="P23" t="str">
            <v>OFF</v>
          </cell>
          <cell r="Q23" t="str">
            <v>OFF</v>
          </cell>
          <cell r="R23">
            <v>0.3611111111111111</v>
          </cell>
          <cell r="S23">
            <v>0.875</v>
          </cell>
          <cell r="T23">
            <v>0.3298611111111111</v>
          </cell>
          <cell r="U23">
            <v>0.87777777777777777</v>
          </cell>
          <cell r="V23">
            <v>0.34791666666666665</v>
          </cell>
          <cell r="W23">
            <v>0.8930555555555556</v>
          </cell>
          <cell r="X23">
            <v>0.33958333333333335</v>
          </cell>
          <cell r="Y23">
            <v>0.75694444444444453</v>
          </cell>
          <cell r="Z23" t="str">
            <v>AL</v>
          </cell>
          <cell r="AA23" t="str">
            <v>AL</v>
          </cell>
          <cell r="AB23" t="str">
            <v>OFF</v>
          </cell>
          <cell r="AC23" t="str">
            <v>OFF</v>
          </cell>
          <cell r="AD23" t="str">
            <v>OFF</v>
          </cell>
          <cell r="AE23" t="str">
            <v>OFF</v>
          </cell>
          <cell r="AF23">
            <v>0.36180555555555555</v>
          </cell>
          <cell r="AG23">
            <v>0.88124999999999998</v>
          </cell>
          <cell r="AH23">
            <v>0.3444444444444445</v>
          </cell>
          <cell r="AI23">
            <v>0.8652777777777777</v>
          </cell>
          <cell r="AJ23">
            <v>0.34513888888888888</v>
          </cell>
          <cell r="AK23">
            <v>0.86041666666666661</v>
          </cell>
          <cell r="AL23">
            <v>0.35972222222222222</v>
          </cell>
          <cell r="AM23">
            <v>0.89027777777777783</v>
          </cell>
          <cell r="AP23" t="str">
            <v>OFF</v>
          </cell>
          <cell r="AQ23" t="str">
            <v>OFF</v>
          </cell>
          <cell r="AR23" t="str">
            <v>OFF</v>
          </cell>
          <cell r="AS23" t="str">
            <v>OFF</v>
          </cell>
          <cell r="BD23" t="str">
            <v>OFF</v>
          </cell>
          <cell r="BE23" t="str">
            <v>OFF</v>
          </cell>
          <cell r="BF23" t="str">
            <v>OFF</v>
          </cell>
          <cell r="BG23" t="str">
            <v>OFF</v>
          </cell>
        </row>
        <row r="24">
          <cell r="A24">
            <v>18</v>
          </cell>
          <cell r="B24">
            <v>5</v>
          </cell>
          <cell r="C24" t="str">
            <v>GA Prolog</v>
          </cell>
          <cell r="D24" t="str">
            <v/>
          </cell>
          <cell r="E24" t="str">
            <v>0139.19.0805</v>
          </cell>
          <cell r="F24" t="str">
            <v>Febiyanti Ompusunggu</v>
          </cell>
          <cell r="G24" t="str">
            <v>Supervisor</v>
          </cell>
          <cell r="H24">
            <v>0.34097222222222223</v>
          </cell>
          <cell r="I24">
            <v>0.71666666666666667</v>
          </cell>
          <cell r="J24">
            <v>0.3444444444444445</v>
          </cell>
          <cell r="K24">
            <v>0.80763888888888891</v>
          </cell>
          <cell r="L24">
            <v>0.33194444444444443</v>
          </cell>
          <cell r="M24">
            <v>0.81527777777777777</v>
          </cell>
          <cell r="N24" t="str">
            <v>OFF</v>
          </cell>
          <cell r="O24" t="str">
            <v>OFF</v>
          </cell>
          <cell r="P24" t="str">
            <v>OFF</v>
          </cell>
          <cell r="Q24" t="str">
            <v>OFF</v>
          </cell>
          <cell r="R24" t="str">
            <v>AL</v>
          </cell>
          <cell r="S24" t="str">
            <v>AL</v>
          </cell>
          <cell r="T24">
            <v>0.33888888888888885</v>
          </cell>
          <cell r="U24">
            <v>0.74236111111111114</v>
          </cell>
          <cell r="V24">
            <v>0.32916666666666666</v>
          </cell>
          <cell r="W24">
            <v>0.75486111111111109</v>
          </cell>
          <cell r="X24">
            <v>0.32847222222222222</v>
          </cell>
          <cell r="Y24">
            <v>0.75763888888888886</v>
          </cell>
          <cell r="Z24">
            <v>0.32708333333333334</v>
          </cell>
          <cell r="AA24">
            <v>0.7104166666666667</v>
          </cell>
          <cell r="AB24" t="str">
            <v>OFF</v>
          </cell>
          <cell r="AC24" t="str">
            <v>OFF</v>
          </cell>
          <cell r="AD24" t="str">
            <v>OFF</v>
          </cell>
          <cell r="AE24" t="str">
            <v>OFF</v>
          </cell>
          <cell r="AF24">
            <v>0.35347222222222219</v>
          </cell>
          <cell r="AG24">
            <v>0.82986111111111116</v>
          </cell>
          <cell r="AH24">
            <v>0.3298611111111111</v>
          </cell>
          <cell r="AI24">
            <v>0.82638888888888884</v>
          </cell>
          <cell r="AJ24">
            <v>0.32430555555555557</v>
          </cell>
          <cell r="AK24">
            <v>0.80972222222222223</v>
          </cell>
          <cell r="AL24">
            <v>0.34027777777777773</v>
          </cell>
          <cell r="AM24">
            <v>0.8125</v>
          </cell>
          <cell r="AP24" t="str">
            <v>OFF</v>
          </cell>
          <cell r="AQ24" t="str">
            <v>OFF</v>
          </cell>
          <cell r="AR24" t="str">
            <v>OFF</v>
          </cell>
          <cell r="AS24" t="str">
            <v>OFF</v>
          </cell>
          <cell r="BD24" t="str">
            <v>OFF</v>
          </cell>
          <cell r="BE24" t="str">
            <v>OFF</v>
          </cell>
          <cell r="BF24" t="str">
            <v>OFF</v>
          </cell>
          <cell r="BG24" t="str">
            <v>OFF</v>
          </cell>
        </row>
        <row r="25">
          <cell r="A25">
            <v>19</v>
          </cell>
          <cell r="B25">
            <v>6</v>
          </cell>
          <cell r="C25" t="str">
            <v>GA Prolog</v>
          </cell>
          <cell r="D25" t="str">
            <v/>
          </cell>
          <cell r="E25" t="str">
            <v>0204.12.1621</v>
          </cell>
          <cell r="F25" t="str">
            <v>Happy Sahlan</v>
          </cell>
          <cell r="G25" t="str">
            <v>Driver</v>
          </cell>
          <cell r="H25">
            <v>0.35138888888888892</v>
          </cell>
          <cell r="I25">
            <v>0.71180555555555547</v>
          </cell>
          <cell r="J25">
            <v>0.28194444444444444</v>
          </cell>
          <cell r="K25">
            <v>0.70833333333333337</v>
          </cell>
          <cell r="L25">
            <v>0.33333333333333331</v>
          </cell>
          <cell r="M25">
            <v>0.70833333333333337</v>
          </cell>
          <cell r="N25" t="str">
            <v>OFF</v>
          </cell>
          <cell r="O25" t="str">
            <v>OFF</v>
          </cell>
          <cell r="P25" t="str">
            <v>OFF</v>
          </cell>
          <cell r="Q25" t="str">
            <v>OFF</v>
          </cell>
          <cell r="R25">
            <v>0.35833333333333334</v>
          </cell>
          <cell r="S25">
            <v>0.76458333333333339</v>
          </cell>
          <cell r="T25">
            <v>0.33194444444444443</v>
          </cell>
          <cell r="U25">
            <v>0.75624999999999998</v>
          </cell>
          <cell r="V25">
            <v>0.34861111111111115</v>
          </cell>
          <cell r="W25">
            <v>0.7270833333333333</v>
          </cell>
          <cell r="X25">
            <v>0.3430555555555555</v>
          </cell>
          <cell r="Y25">
            <v>0.77222222222222225</v>
          </cell>
          <cell r="Z25">
            <v>0.47430555555555554</v>
          </cell>
          <cell r="AA25">
            <v>0.77083333333333337</v>
          </cell>
          <cell r="AB25" t="str">
            <v>OFF</v>
          </cell>
          <cell r="AC25" t="str">
            <v>OFF</v>
          </cell>
          <cell r="AD25" t="str">
            <v>OFF</v>
          </cell>
          <cell r="AE25" t="str">
            <v>OFF</v>
          </cell>
          <cell r="AF25">
            <v>0.3430555555555555</v>
          </cell>
          <cell r="AG25">
            <v>0.71805555555555556</v>
          </cell>
          <cell r="AH25">
            <v>0.34861111111111115</v>
          </cell>
          <cell r="AI25">
            <v>0.83263888888888893</v>
          </cell>
          <cell r="AJ25">
            <v>0.3430555555555555</v>
          </cell>
          <cell r="AK25">
            <v>0.77638888888888891</v>
          </cell>
          <cell r="AL25">
            <v>0.34791666666666665</v>
          </cell>
          <cell r="AM25">
            <v>0.70833333333333337</v>
          </cell>
          <cell r="AP25" t="str">
            <v>OFF</v>
          </cell>
          <cell r="AQ25" t="str">
            <v>OFF</v>
          </cell>
          <cell r="AR25" t="str">
            <v>OFF</v>
          </cell>
          <cell r="AS25" t="str">
            <v>OFF</v>
          </cell>
          <cell r="BD25" t="str">
            <v>OFF</v>
          </cell>
          <cell r="BE25" t="str">
            <v>OFF</v>
          </cell>
          <cell r="BF25" t="str">
            <v>OFF</v>
          </cell>
          <cell r="BG25" t="str">
            <v>OFF</v>
          </cell>
        </row>
        <row r="26">
          <cell r="A26">
            <v>20</v>
          </cell>
          <cell r="B26">
            <v>7</v>
          </cell>
          <cell r="C26" t="str">
            <v>GA Prolog</v>
          </cell>
          <cell r="D26" t="str">
            <v/>
          </cell>
          <cell r="E26" t="str">
            <v>0137.19.0802</v>
          </cell>
          <cell r="F26" t="str">
            <v>Hapsak Kurniawan Mustofa</v>
          </cell>
          <cell r="G26" t="str">
            <v>Driver</v>
          </cell>
          <cell r="H26">
            <v>0.3743055555555555</v>
          </cell>
          <cell r="I26">
            <v>0.71111111111111114</v>
          </cell>
          <cell r="J26">
            <v>0.33333333333333331</v>
          </cell>
          <cell r="K26">
            <v>0.71319444444444446</v>
          </cell>
          <cell r="L26">
            <v>0.40833333333333338</v>
          </cell>
          <cell r="M26">
            <v>0.7104166666666667</v>
          </cell>
          <cell r="N26" t="str">
            <v>OFF</v>
          </cell>
          <cell r="O26" t="str">
            <v>OFF</v>
          </cell>
          <cell r="P26" t="str">
            <v>OFF</v>
          </cell>
          <cell r="Q26" t="str">
            <v>OFF</v>
          </cell>
          <cell r="R26">
            <v>0.37777777777777777</v>
          </cell>
          <cell r="S26">
            <v>0.68888888888888899</v>
          </cell>
          <cell r="T26">
            <v>0.3972222222222222</v>
          </cell>
          <cell r="U26">
            <v>0.69027777777777777</v>
          </cell>
          <cell r="V26">
            <v>0.36944444444444446</v>
          </cell>
          <cell r="W26">
            <v>0.7090277777777777</v>
          </cell>
          <cell r="X26">
            <v>0.40416666666666662</v>
          </cell>
          <cell r="Y26">
            <v>0.69305555555555554</v>
          </cell>
          <cell r="Z26">
            <v>0.37638888888888888</v>
          </cell>
          <cell r="AA26">
            <v>0.71736111111111101</v>
          </cell>
          <cell r="AB26" t="str">
            <v>OFF</v>
          </cell>
          <cell r="AC26" t="str">
            <v>OFF</v>
          </cell>
          <cell r="AD26" t="str">
            <v>OFF</v>
          </cell>
          <cell r="AE26" t="str">
            <v>OFF</v>
          </cell>
          <cell r="AF26">
            <v>0.39097222222222222</v>
          </cell>
          <cell r="AG26">
            <v>0.69444444444444453</v>
          </cell>
          <cell r="AH26">
            <v>0.37013888888888885</v>
          </cell>
          <cell r="AI26">
            <v>0.6958333333333333</v>
          </cell>
          <cell r="AJ26">
            <v>0.38263888888888892</v>
          </cell>
          <cell r="AK26">
            <v>0.69097222222222221</v>
          </cell>
          <cell r="AL26">
            <v>0.33333333333333331</v>
          </cell>
          <cell r="AM26">
            <v>0.7055555555555556</v>
          </cell>
          <cell r="AP26" t="str">
            <v>OFF</v>
          </cell>
          <cell r="AQ26" t="str">
            <v>OFF</v>
          </cell>
          <cell r="AR26" t="str">
            <v>OFF</v>
          </cell>
          <cell r="AS26" t="str">
            <v>OFF</v>
          </cell>
          <cell r="BD26" t="str">
            <v>OFF</v>
          </cell>
          <cell r="BE26" t="str">
            <v>OFF</v>
          </cell>
          <cell r="BF26" t="str">
            <v>OFF</v>
          </cell>
          <cell r="BG26" t="str">
            <v>OFF</v>
          </cell>
        </row>
        <row r="27">
          <cell r="A27">
            <v>21</v>
          </cell>
          <cell r="B27">
            <v>8</v>
          </cell>
          <cell r="C27" t="str">
            <v>GA Prolog</v>
          </cell>
          <cell r="D27" t="str">
            <v/>
          </cell>
          <cell r="E27" t="str">
            <v>0365.18.0103</v>
          </cell>
          <cell r="F27" t="str">
            <v>Hapsara Hidayatna</v>
          </cell>
          <cell r="G27" t="str">
            <v>Messenger</v>
          </cell>
          <cell r="H27">
            <v>0.31388888888888888</v>
          </cell>
          <cell r="I27">
            <v>0.70000000000000007</v>
          </cell>
          <cell r="J27">
            <v>0.34027777777777773</v>
          </cell>
          <cell r="K27">
            <v>0.69791666666666663</v>
          </cell>
          <cell r="L27">
            <v>0.30833333333333335</v>
          </cell>
          <cell r="M27">
            <v>0.69097222222222221</v>
          </cell>
          <cell r="N27" t="str">
            <v>OFF</v>
          </cell>
          <cell r="O27" t="str">
            <v>OFF</v>
          </cell>
          <cell r="P27" t="str">
            <v>OFF</v>
          </cell>
          <cell r="Q27" t="str">
            <v>OFF</v>
          </cell>
          <cell r="R27">
            <v>0.30902777777777779</v>
          </cell>
          <cell r="S27">
            <v>0.6958333333333333</v>
          </cell>
          <cell r="T27">
            <v>0.32500000000000001</v>
          </cell>
          <cell r="U27">
            <v>0.70624999999999993</v>
          </cell>
          <cell r="V27">
            <v>0.32500000000000001</v>
          </cell>
          <cell r="W27">
            <v>0.69097222222222221</v>
          </cell>
          <cell r="X27">
            <v>0.33333333333333331</v>
          </cell>
          <cell r="Y27">
            <v>0.68819444444444444</v>
          </cell>
          <cell r="Z27">
            <v>0.34027777777777773</v>
          </cell>
          <cell r="AA27">
            <v>0.79722222222222217</v>
          </cell>
          <cell r="AB27" t="str">
            <v>OFF</v>
          </cell>
          <cell r="AC27" t="str">
            <v>OFF</v>
          </cell>
          <cell r="AD27" t="str">
            <v>OFF</v>
          </cell>
          <cell r="AE27" t="str">
            <v>OFF</v>
          </cell>
          <cell r="AF27">
            <v>0.32569444444444445</v>
          </cell>
          <cell r="AG27">
            <v>0.71458333333333324</v>
          </cell>
          <cell r="AH27">
            <v>0.32222222222222224</v>
          </cell>
          <cell r="AI27">
            <v>0.69236111111111109</v>
          </cell>
          <cell r="AJ27">
            <v>0.34930555555555554</v>
          </cell>
          <cell r="AK27">
            <v>0.69513888888888886</v>
          </cell>
          <cell r="AL27">
            <v>0.33611111111111108</v>
          </cell>
          <cell r="AM27">
            <v>0.81041666666666667</v>
          </cell>
          <cell r="AP27" t="str">
            <v>OFF</v>
          </cell>
          <cell r="AQ27" t="str">
            <v>OFF</v>
          </cell>
          <cell r="AR27" t="str">
            <v>OFF</v>
          </cell>
          <cell r="AS27" t="str">
            <v>OFF</v>
          </cell>
          <cell r="BD27" t="str">
            <v>OFF</v>
          </cell>
          <cell r="BE27" t="str">
            <v>OFF</v>
          </cell>
          <cell r="BF27" t="str">
            <v>OFF</v>
          </cell>
          <cell r="BG27" t="str">
            <v>OFF</v>
          </cell>
        </row>
        <row r="28">
          <cell r="A28">
            <v>22</v>
          </cell>
          <cell r="B28">
            <v>9</v>
          </cell>
          <cell r="C28" t="str">
            <v>GA Prolog</v>
          </cell>
          <cell r="D28" t="str">
            <v/>
          </cell>
          <cell r="E28" t="str">
            <v>1711.14.2258</v>
          </cell>
          <cell r="F28" t="str">
            <v>Imam Hambali</v>
          </cell>
          <cell r="G28" t="str">
            <v>Driver</v>
          </cell>
          <cell r="H28">
            <v>0.28750000000000003</v>
          </cell>
          <cell r="I28">
            <v>0.71875</v>
          </cell>
          <cell r="J28">
            <v>0.33333333333333331</v>
          </cell>
          <cell r="K28">
            <v>0.71666666666666667</v>
          </cell>
          <cell r="L28">
            <v>0.3</v>
          </cell>
          <cell r="M28">
            <v>0.74236111111111114</v>
          </cell>
          <cell r="N28" t="str">
            <v>OFF</v>
          </cell>
          <cell r="O28" t="str">
            <v>OFF</v>
          </cell>
          <cell r="P28" t="str">
            <v>OFF</v>
          </cell>
          <cell r="Q28" t="str">
            <v>OFF</v>
          </cell>
          <cell r="R28">
            <v>0.32361111111111113</v>
          </cell>
          <cell r="S28">
            <v>0.87708333333333333</v>
          </cell>
          <cell r="T28">
            <v>0.33819444444444446</v>
          </cell>
          <cell r="U28">
            <v>0.7104166666666667</v>
          </cell>
          <cell r="V28">
            <v>0.33749999999999997</v>
          </cell>
          <cell r="W28">
            <v>0.71805555555555556</v>
          </cell>
          <cell r="X28">
            <v>0.31875000000000003</v>
          </cell>
          <cell r="Y28">
            <v>0.75277777777777777</v>
          </cell>
          <cell r="Z28">
            <v>0.31458333333333333</v>
          </cell>
          <cell r="AA28">
            <v>0.73472222222222217</v>
          </cell>
          <cell r="AB28" t="str">
            <v>OFF</v>
          </cell>
          <cell r="AC28" t="str">
            <v>OFF</v>
          </cell>
          <cell r="AD28" t="str">
            <v>OFF</v>
          </cell>
          <cell r="AE28" t="str">
            <v>OFF</v>
          </cell>
          <cell r="AF28">
            <v>0.33263888888888887</v>
          </cell>
          <cell r="AG28">
            <v>0.70208333333333339</v>
          </cell>
          <cell r="AH28">
            <v>0.33333333333333331</v>
          </cell>
          <cell r="AI28">
            <v>0.70416666666666661</v>
          </cell>
          <cell r="AJ28">
            <v>0.38541666666666669</v>
          </cell>
          <cell r="AK28">
            <v>0.70833333333333337</v>
          </cell>
          <cell r="AL28">
            <v>0.47152777777777777</v>
          </cell>
          <cell r="AM28">
            <v>0.70833333333333337</v>
          </cell>
          <cell r="AP28" t="str">
            <v>OFF</v>
          </cell>
          <cell r="AQ28" t="str">
            <v>OFF</v>
          </cell>
          <cell r="AR28" t="str">
            <v>OFF</v>
          </cell>
          <cell r="AS28" t="str">
            <v>OFF</v>
          </cell>
          <cell r="BD28" t="str">
            <v>OFF</v>
          </cell>
          <cell r="BE28" t="str">
            <v>OFF</v>
          </cell>
          <cell r="BF28" t="str">
            <v>OFF</v>
          </cell>
          <cell r="BG28" t="str">
            <v>OFF</v>
          </cell>
        </row>
        <row r="29">
          <cell r="A29">
            <v>23</v>
          </cell>
          <cell r="B29">
            <v>10</v>
          </cell>
          <cell r="C29" t="str">
            <v>GA Prolog</v>
          </cell>
          <cell r="D29" t="str">
            <v/>
          </cell>
          <cell r="E29" t="str">
            <v>0106.12.1703</v>
          </cell>
          <cell r="F29" t="str">
            <v>Irsad Rosadi</v>
          </cell>
          <cell r="G29" t="str">
            <v>OB</v>
          </cell>
          <cell r="H29">
            <v>0.27291666666666664</v>
          </cell>
          <cell r="I29">
            <v>0.89444444444444438</v>
          </cell>
          <cell r="J29">
            <v>0.28125</v>
          </cell>
          <cell r="K29">
            <v>0.7895833333333333</v>
          </cell>
          <cell r="L29">
            <v>0.27569444444444446</v>
          </cell>
          <cell r="M29">
            <v>0.87361111111111101</v>
          </cell>
          <cell r="N29" t="str">
            <v>OFF</v>
          </cell>
          <cell r="O29" t="str">
            <v>OFF</v>
          </cell>
          <cell r="P29" t="str">
            <v>OFF</v>
          </cell>
          <cell r="Q29" t="str">
            <v>OFF</v>
          </cell>
          <cell r="R29">
            <v>0.27916666666666667</v>
          </cell>
          <cell r="S29">
            <v>0.78263888888888899</v>
          </cell>
          <cell r="T29">
            <v>0.27291666666666664</v>
          </cell>
          <cell r="U29">
            <v>0.87777777777777777</v>
          </cell>
          <cell r="V29">
            <v>0.27638888888888885</v>
          </cell>
          <cell r="W29">
            <v>0.78402777777777777</v>
          </cell>
          <cell r="X29">
            <v>0.27499999999999997</v>
          </cell>
          <cell r="Y29">
            <v>0.84166666666666667</v>
          </cell>
          <cell r="Z29">
            <v>0.27569444444444446</v>
          </cell>
          <cell r="AA29">
            <v>0.79999999999999993</v>
          </cell>
          <cell r="AB29" t="str">
            <v>OFF</v>
          </cell>
          <cell r="AC29" t="str">
            <v>OFF</v>
          </cell>
          <cell r="AD29" t="str">
            <v>OFF</v>
          </cell>
          <cell r="AE29" t="str">
            <v>OFF</v>
          </cell>
          <cell r="AF29" t="str">
            <v>AL</v>
          </cell>
          <cell r="AG29" t="str">
            <v>AL</v>
          </cell>
          <cell r="AH29">
            <v>0.27013888888888887</v>
          </cell>
          <cell r="AI29">
            <v>0.87569444444444444</v>
          </cell>
          <cell r="AJ29">
            <v>0.27361111111111108</v>
          </cell>
          <cell r="AK29">
            <v>0.79861111111111116</v>
          </cell>
          <cell r="AL29">
            <v>0.2722222222222222</v>
          </cell>
          <cell r="AM29">
            <v>0.89166666666666661</v>
          </cell>
          <cell r="AP29" t="str">
            <v>OFF</v>
          </cell>
          <cell r="AQ29" t="str">
            <v>OFF</v>
          </cell>
          <cell r="AR29" t="str">
            <v>OFF</v>
          </cell>
          <cell r="AS29" t="str">
            <v>OFF</v>
          </cell>
          <cell r="BD29" t="str">
            <v>OFF</v>
          </cell>
          <cell r="BE29" t="str">
            <v>OFF</v>
          </cell>
          <cell r="BF29" t="str">
            <v>OFF</v>
          </cell>
          <cell r="BG29" t="str">
            <v>OFF</v>
          </cell>
        </row>
        <row r="30">
          <cell r="A30">
            <v>24</v>
          </cell>
          <cell r="B30">
            <v>11</v>
          </cell>
          <cell r="C30" t="str">
            <v>GA Prolog</v>
          </cell>
          <cell r="D30" t="str">
            <v/>
          </cell>
          <cell r="E30" t="str">
            <v>1506.22.0523</v>
          </cell>
          <cell r="F30" t="str">
            <v>Nouvadez Farazqa</v>
          </cell>
          <cell r="G30" t="str">
            <v>Staff</v>
          </cell>
          <cell r="H30">
            <v>0.33819444444444446</v>
          </cell>
          <cell r="I30">
            <v>0.71597222222222223</v>
          </cell>
          <cell r="J30">
            <v>0.33263888888888887</v>
          </cell>
          <cell r="K30">
            <v>0.70277777777777783</v>
          </cell>
          <cell r="L30">
            <v>0.33402777777777781</v>
          </cell>
          <cell r="M30">
            <v>0.87013888888888891</v>
          </cell>
          <cell r="N30" t="str">
            <v>OFF</v>
          </cell>
          <cell r="O30" t="str">
            <v>OFF</v>
          </cell>
          <cell r="P30" t="str">
            <v>OFF</v>
          </cell>
          <cell r="Q30" t="str">
            <v>OFF</v>
          </cell>
          <cell r="R30">
            <v>0.33263888888888887</v>
          </cell>
          <cell r="S30">
            <v>0.69166666666666676</v>
          </cell>
          <cell r="T30">
            <v>0.34236111111111112</v>
          </cell>
          <cell r="U30">
            <v>0.84166666666666667</v>
          </cell>
          <cell r="V30">
            <v>0.34097222222222223</v>
          </cell>
          <cell r="W30">
            <v>0.82916666666666661</v>
          </cell>
          <cell r="X30">
            <v>0.35000000000000003</v>
          </cell>
          <cell r="Y30">
            <v>0.75694444444444453</v>
          </cell>
          <cell r="Z30">
            <v>0.33263888888888887</v>
          </cell>
          <cell r="AA30">
            <v>0.69791666666666663</v>
          </cell>
          <cell r="AB30" t="str">
            <v>OFF</v>
          </cell>
          <cell r="AC30" t="str">
            <v>OFF</v>
          </cell>
          <cell r="AD30" t="str">
            <v>OFF</v>
          </cell>
          <cell r="AE30" t="str">
            <v>OFF</v>
          </cell>
          <cell r="AF30">
            <v>0.36736111111111108</v>
          </cell>
          <cell r="AG30">
            <v>0.84305555555555556</v>
          </cell>
          <cell r="AH30">
            <v>0.33611111111111108</v>
          </cell>
          <cell r="AI30">
            <v>0.69791666666666663</v>
          </cell>
          <cell r="AJ30">
            <v>0.33819444444444446</v>
          </cell>
          <cell r="AK30">
            <v>0.80972222222222223</v>
          </cell>
          <cell r="AL30">
            <v>0.34375</v>
          </cell>
          <cell r="AM30">
            <v>0.83611111111111114</v>
          </cell>
          <cell r="AP30" t="str">
            <v>OFF</v>
          </cell>
          <cell r="AQ30" t="str">
            <v>OFF</v>
          </cell>
          <cell r="AR30" t="str">
            <v>OFF</v>
          </cell>
          <cell r="AS30" t="str">
            <v>OFF</v>
          </cell>
          <cell r="BD30" t="str">
            <v>OFF</v>
          </cell>
          <cell r="BE30" t="str">
            <v>OFF</v>
          </cell>
          <cell r="BF30" t="str">
            <v>OFF</v>
          </cell>
          <cell r="BG30" t="str">
            <v>OFF</v>
          </cell>
        </row>
        <row r="31">
          <cell r="A31">
            <v>25</v>
          </cell>
          <cell r="B31">
            <v>12</v>
          </cell>
          <cell r="C31" t="str">
            <v>GA Prolog</v>
          </cell>
          <cell r="D31" t="str">
            <v/>
          </cell>
          <cell r="E31" t="str">
            <v>0170.19.0925</v>
          </cell>
          <cell r="F31" t="str">
            <v>Rizal Gunawan</v>
          </cell>
          <cell r="G31" t="str">
            <v>Staff</v>
          </cell>
          <cell r="H31">
            <v>0.31875000000000003</v>
          </cell>
          <cell r="I31">
            <v>0.75416666666666676</v>
          </cell>
          <cell r="J31">
            <v>0.34930555555555554</v>
          </cell>
          <cell r="K31">
            <v>0.7680555555555556</v>
          </cell>
          <cell r="L31">
            <v>0.35555555555555557</v>
          </cell>
          <cell r="M31">
            <v>0.7270833333333333</v>
          </cell>
          <cell r="N31" t="str">
            <v>OFF</v>
          </cell>
          <cell r="O31" t="str">
            <v>OFF</v>
          </cell>
          <cell r="P31" t="str">
            <v>OFF</v>
          </cell>
          <cell r="Q31" t="str">
            <v>OFF</v>
          </cell>
          <cell r="R31">
            <v>0.34513888888888888</v>
          </cell>
          <cell r="S31">
            <v>0.73819444444444438</v>
          </cell>
          <cell r="T31">
            <v>0.33263888888888887</v>
          </cell>
          <cell r="U31">
            <v>0.74097222222222225</v>
          </cell>
          <cell r="V31">
            <v>0.35000000000000003</v>
          </cell>
          <cell r="W31">
            <v>0.72430555555555554</v>
          </cell>
          <cell r="X31">
            <v>0.33958333333333335</v>
          </cell>
          <cell r="Y31">
            <v>0.75624999999999998</v>
          </cell>
          <cell r="Z31">
            <v>0.34861111111111115</v>
          </cell>
          <cell r="AA31">
            <v>0.71111111111111114</v>
          </cell>
          <cell r="AB31" t="str">
            <v>OFF</v>
          </cell>
          <cell r="AC31" t="str">
            <v>OFF</v>
          </cell>
          <cell r="AD31" t="str">
            <v>OFF</v>
          </cell>
          <cell r="AE31" t="str">
            <v>OFF</v>
          </cell>
          <cell r="AF31">
            <v>0.33749999999999997</v>
          </cell>
          <cell r="AG31">
            <v>0.75902777777777775</v>
          </cell>
          <cell r="AH31">
            <v>0.35069444444444442</v>
          </cell>
          <cell r="AI31">
            <v>0.7583333333333333</v>
          </cell>
          <cell r="AJ31">
            <v>0.36388888888888887</v>
          </cell>
          <cell r="AK31">
            <v>0.75555555555555554</v>
          </cell>
          <cell r="AL31">
            <v>0.34861111111111115</v>
          </cell>
          <cell r="AM31">
            <v>0.78541666666666676</v>
          </cell>
          <cell r="AP31" t="str">
            <v>OFF</v>
          </cell>
          <cell r="AQ31" t="str">
            <v>OFF</v>
          </cell>
          <cell r="AR31" t="str">
            <v>OFF</v>
          </cell>
          <cell r="AS31" t="str">
            <v>OFF</v>
          </cell>
          <cell r="BD31" t="str">
            <v>OFF</v>
          </cell>
          <cell r="BE31" t="str">
            <v>OFF</v>
          </cell>
          <cell r="BF31" t="str">
            <v>OFF</v>
          </cell>
          <cell r="BG31" t="str">
            <v>OFF</v>
          </cell>
        </row>
        <row r="32">
          <cell r="A32">
            <v>26</v>
          </cell>
          <cell r="B32">
            <v>13</v>
          </cell>
          <cell r="C32" t="str">
            <v>GA Prolog</v>
          </cell>
          <cell r="D32" t="str">
            <v/>
          </cell>
          <cell r="E32" t="str">
            <v>0149.19.0902</v>
          </cell>
          <cell r="F32" t="str">
            <v>Sella Wati BR Sitepu</v>
          </cell>
          <cell r="G32" t="str">
            <v>Supervisor</v>
          </cell>
          <cell r="H32">
            <v>0.36249999999999999</v>
          </cell>
          <cell r="I32">
            <v>0.89374999999999993</v>
          </cell>
          <cell r="J32">
            <v>0.35486111111111113</v>
          </cell>
          <cell r="K32">
            <v>0.84652777777777777</v>
          </cell>
          <cell r="L32">
            <v>0.38125000000000003</v>
          </cell>
          <cell r="M32">
            <v>0.87291666666666667</v>
          </cell>
          <cell r="N32" t="str">
            <v>OFF</v>
          </cell>
          <cell r="O32" t="str">
            <v>OFF</v>
          </cell>
          <cell r="P32" t="str">
            <v>OFF</v>
          </cell>
          <cell r="Q32" t="str">
            <v>OFF</v>
          </cell>
          <cell r="R32">
            <v>0.35555555555555557</v>
          </cell>
          <cell r="S32">
            <v>0.87569444444444444</v>
          </cell>
          <cell r="T32">
            <v>0.34930555555555554</v>
          </cell>
          <cell r="U32">
            <v>0.87708333333333333</v>
          </cell>
          <cell r="V32">
            <v>0.36805555555555558</v>
          </cell>
          <cell r="W32">
            <v>0.8930555555555556</v>
          </cell>
          <cell r="X32">
            <v>0.3611111111111111</v>
          </cell>
          <cell r="Y32">
            <v>0.75624999999999998</v>
          </cell>
          <cell r="Z32">
            <v>0.34861111111111115</v>
          </cell>
          <cell r="AA32">
            <v>0.86875000000000002</v>
          </cell>
          <cell r="AB32" t="str">
            <v>OFF</v>
          </cell>
          <cell r="AC32" t="str">
            <v>OFF</v>
          </cell>
          <cell r="AD32" t="str">
            <v>OFF</v>
          </cell>
          <cell r="AE32" t="str">
            <v>OFF</v>
          </cell>
          <cell r="AF32">
            <v>0.38125000000000003</v>
          </cell>
          <cell r="AG32">
            <v>0.88124999999999998</v>
          </cell>
          <cell r="AH32">
            <v>0.36180555555555555</v>
          </cell>
          <cell r="AI32">
            <v>0.87569444444444444</v>
          </cell>
          <cell r="AJ32">
            <v>0.36388888888888887</v>
          </cell>
          <cell r="AK32">
            <v>0.75555555555555554</v>
          </cell>
          <cell r="AL32">
            <v>0.30902777777777779</v>
          </cell>
          <cell r="AM32">
            <v>0.89027777777777783</v>
          </cell>
          <cell r="AP32" t="str">
            <v>OFF</v>
          </cell>
          <cell r="AQ32" t="str">
            <v>OFF</v>
          </cell>
          <cell r="AR32" t="str">
            <v>OFF</v>
          </cell>
          <cell r="AS32" t="str">
            <v>OFF</v>
          </cell>
          <cell r="BD32" t="str">
            <v>OFF</v>
          </cell>
          <cell r="BE32" t="str">
            <v>OFF</v>
          </cell>
          <cell r="BF32" t="str">
            <v>OFF</v>
          </cell>
          <cell r="BG32" t="str">
            <v>OFF</v>
          </cell>
        </row>
        <row r="33">
          <cell r="A33">
            <v>27</v>
          </cell>
          <cell r="B33">
            <v>14</v>
          </cell>
          <cell r="C33" t="str">
            <v>GA Prolog</v>
          </cell>
          <cell r="D33" t="str">
            <v/>
          </cell>
          <cell r="E33" t="str">
            <v>0393.18.0201</v>
          </cell>
          <cell r="F33" t="str">
            <v>Tarhadi</v>
          </cell>
          <cell r="G33" t="str">
            <v>Staff</v>
          </cell>
          <cell r="H33">
            <v>0.36805555555555558</v>
          </cell>
          <cell r="I33">
            <v>0.77986111111111101</v>
          </cell>
          <cell r="J33">
            <v>0.31458333333333333</v>
          </cell>
          <cell r="K33">
            <v>0.70833333333333337</v>
          </cell>
          <cell r="L33">
            <v>0.33333333333333331</v>
          </cell>
          <cell r="M33">
            <v>0.70833333333333337</v>
          </cell>
          <cell r="N33" t="str">
            <v>OFF</v>
          </cell>
          <cell r="O33" t="str">
            <v>OFF</v>
          </cell>
          <cell r="P33" t="str">
            <v>OFF</v>
          </cell>
          <cell r="Q33" t="str">
            <v>OFF</v>
          </cell>
          <cell r="R33">
            <v>0.31875000000000003</v>
          </cell>
          <cell r="S33">
            <v>0.83333333333333337</v>
          </cell>
          <cell r="T33">
            <v>0.33263888888888887</v>
          </cell>
          <cell r="U33">
            <v>0.8208333333333333</v>
          </cell>
          <cell r="V33">
            <v>0.31944444444444448</v>
          </cell>
          <cell r="W33">
            <v>0.77500000000000002</v>
          </cell>
          <cell r="X33">
            <v>0.35000000000000003</v>
          </cell>
          <cell r="Y33">
            <v>0.74722222222222223</v>
          </cell>
          <cell r="Z33">
            <v>0.38680555555555557</v>
          </cell>
          <cell r="AA33">
            <v>0.80625000000000002</v>
          </cell>
          <cell r="AB33" t="str">
            <v>OFF</v>
          </cell>
          <cell r="AC33" t="str">
            <v>OFF</v>
          </cell>
          <cell r="AD33" t="str">
            <v>OFF</v>
          </cell>
          <cell r="AE33" t="str">
            <v>OFF</v>
          </cell>
          <cell r="AF33">
            <v>0.31319444444444444</v>
          </cell>
          <cell r="AG33">
            <v>0.84305555555555556</v>
          </cell>
          <cell r="AH33">
            <v>0.36944444444444446</v>
          </cell>
          <cell r="AI33">
            <v>0.81041666666666667</v>
          </cell>
          <cell r="AJ33">
            <v>0.32916666666666666</v>
          </cell>
          <cell r="AK33">
            <v>0.81666666666666676</v>
          </cell>
          <cell r="AL33">
            <v>0.3840277777777778</v>
          </cell>
          <cell r="AM33">
            <v>0.81527777777777777</v>
          </cell>
          <cell r="AP33" t="str">
            <v>OFF</v>
          </cell>
          <cell r="AQ33" t="str">
            <v>OFF</v>
          </cell>
          <cell r="AR33" t="str">
            <v>OFF</v>
          </cell>
          <cell r="AS33" t="str">
            <v>OFF</v>
          </cell>
          <cell r="BD33" t="str">
            <v>OFF</v>
          </cell>
          <cell r="BE33" t="str">
            <v>OFF</v>
          </cell>
          <cell r="BF33" t="str">
            <v>OFF</v>
          </cell>
          <cell r="BG33" t="str">
            <v>OFF</v>
          </cell>
        </row>
        <row r="34">
          <cell r="A34">
            <v>28</v>
          </cell>
          <cell r="B34">
            <v>1</v>
          </cell>
          <cell r="C34" t="str">
            <v>HR</v>
          </cell>
          <cell r="D34" t="str">
            <v/>
          </cell>
          <cell r="E34" t="str">
            <v>1644.22.0907</v>
          </cell>
          <cell r="F34" t="str">
            <v>Desti Pratiwi</v>
          </cell>
          <cell r="G34" t="str">
            <v>Staff</v>
          </cell>
          <cell r="H34">
            <v>0.33333333333333331</v>
          </cell>
          <cell r="I34">
            <v>0.7270833333333333</v>
          </cell>
          <cell r="J34">
            <v>0.3430555555555555</v>
          </cell>
          <cell r="K34">
            <v>0.71875</v>
          </cell>
          <cell r="L34">
            <v>0.33333333333333331</v>
          </cell>
          <cell r="M34">
            <v>0.79305555555555562</v>
          </cell>
          <cell r="N34" t="str">
            <v>OFF</v>
          </cell>
          <cell r="O34" t="str">
            <v>OFF</v>
          </cell>
          <cell r="P34" t="str">
            <v>OFF</v>
          </cell>
          <cell r="Q34" t="str">
            <v>OFF</v>
          </cell>
          <cell r="R34">
            <v>0.33194444444444443</v>
          </cell>
          <cell r="S34">
            <v>0.72986111111111107</v>
          </cell>
          <cell r="T34">
            <v>0.33402777777777781</v>
          </cell>
          <cell r="U34">
            <v>0.71527777777777779</v>
          </cell>
          <cell r="V34">
            <v>0.3263888888888889</v>
          </cell>
          <cell r="W34">
            <v>0.70416666666666661</v>
          </cell>
          <cell r="X34">
            <v>0.32777777777777778</v>
          </cell>
          <cell r="Y34">
            <v>0.69652777777777775</v>
          </cell>
          <cell r="Z34">
            <v>0.32916666666666666</v>
          </cell>
          <cell r="AA34">
            <v>0.69791666666666663</v>
          </cell>
          <cell r="AB34" t="str">
            <v>OFF</v>
          </cell>
          <cell r="AC34" t="str">
            <v>OFF</v>
          </cell>
          <cell r="AD34" t="str">
            <v>OFF</v>
          </cell>
          <cell r="AE34" t="str">
            <v>OFF</v>
          </cell>
          <cell r="AF34">
            <v>0.34236111111111112</v>
          </cell>
          <cell r="AG34">
            <v>0.7944444444444444</v>
          </cell>
          <cell r="AH34">
            <v>0.34027777777777773</v>
          </cell>
          <cell r="AI34">
            <v>0.8027777777777777</v>
          </cell>
          <cell r="AJ34">
            <v>0.3298611111111111</v>
          </cell>
          <cell r="AK34">
            <v>0.71527777777777779</v>
          </cell>
          <cell r="AL34">
            <v>0.32500000000000001</v>
          </cell>
          <cell r="AM34">
            <v>0.72916666666666663</v>
          </cell>
          <cell r="AP34" t="str">
            <v>OFF</v>
          </cell>
          <cell r="AQ34" t="str">
            <v>OFF</v>
          </cell>
          <cell r="AR34" t="str">
            <v>OFF</v>
          </cell>
          <cell r="AS34" t="str">
            <v>OFF</v>
          </cell>
          <cell r="BD34" t="str">
            <v>OFF</v>
          </cell>
          <cell r="BE34" t="str">
            <v>OFF</v>
          </cell>
          <cell r="BF34" t="str">
            <v>OFF</v>
          </cell>
          <cell r="BG34" t="str">
            <v>OFF</v>
          </cell>
        </row>
        <row r="35">
          <cell r="A35">
            <v>29</v>
          </cell>
          <cell r="B35">
            <v>2</v>
          </cell>
          <cell r="C35" t="str">
            <v>HR</v>
          </cell>
          <cell r="D35" t="str">
            <v/>
          </cell>
          <cell r="E35" t="str">
            <v>0201.13.1889</v>
          </cell>
          <cell r="F35" t="str">
            <v>Dwi Gusmiyati</v>
          </cell>
          <cell r="G35" t="str">
            <v>Manager</v>
          </cell>
          <cell r="H35">
            <v>0.31041666666666667</v>
          </cell>
          <cell r="I35">
            <v>0.71944444444444444</v>
          </cell>
          <cell r="J35">
            <v>0.31527777777777777</v>
          </cell>
          <cell r="K35">
            <v>0.80069444444444438</v>
          </cell>
          <cell r="L35">
            <v>0.31736111111111115</v>
          </cell>
          <cell r="M35">
            <v>0.82916666666666661</v>
          </cell>
          <cell r="N35" t="str">
            <v>OFF</v>
          </cell>
          <cell r="O35" t="str">
            <v>OFF</v>
          </cell>
          <cell r="P35" t="str">
            <v>OFF</v>
          </cell>
          <cell r="Q35" t="str">
            <v>OFF</v>
          </cell>
          <cell r="R35">
            <v>0.32916666666666666</v>
          </cell>
          <cell r="S35">
            <v>0.80625000000000002</v>
          </cell>
          <cell r="T35">
            <v>0.30069444444444443</v>
          </cell>
          <cell r="U35">
            <v>0.73402777777777783</v>
          </cell>
          <cell r="V35">
            <v>0.32083333333333336</v>
          </cell>
          <cell r="W35">
            <v>0.7090277777777777</v>
          </cell>
          <cell r="X35">
            <v>0.32013888888888892</v>
          </cell>
          <cell r="Y35">
            <v>0.69236111111111109</v>
          </cell>
          <cell r="Z35">
            <v>0.32916666666666666</v>
          </cell>
          <cell r="AA35">
            <v>0.81666666666666676</v>
          </cell>
          <cell r="AB35" t="str">
            <v>OFF</v>
          </cell>
          <cell r="AC35" t="str">
            <v>OFF</v>
          </cell>
          <cell r="AD35" t="str">
            <v>OFF</v>
          </cell>
          <cell r="AE35" t="str">
            <v>OFF</v>
          </cell>
          <cell r="AF35">
            <v>0.32708333333333334</v>
          </cell>
          <cell r="AG35">
            <v>0.76736111111111116</v>
          </cell>
          <cell r="AH35" t="str">
            <v>AL</v>
          </cell>
          <cell r="AI35" t="str">
            <v>AL</v>
          </cell>
          <cell r="AJ35">
            <v>0.33194444444444443</v>
          </cell>
          <cell r="AK35">
            <v>0.81180555555555556</v>
          </cell>
          <cell r="AL35">
            <v>0.32291666666666669</v>
          </cell>
          <cell r="AM35">
            <v>0.81041666666666667</v>
          </cell>
          <cell r="AN35" t="str">
            <v>AL</v>
          </cell>
          <cell r="AO35" t="str">
            <v>AL</v>
          </cell>
          <cell r="AP35" t="str">
            <v>OFF</v>
          </cell>
          <cell r="AQ35" t="str">
            <v>OFF</v>
          </cell>
          <cell r="AR35" t="str">
            <v>OFF</v>
          </cell>
          <cell r="AS35" t="str">
            <v>OFF</v>
          </cell>
          <cell r="BD35" t="str">
            <v>OFF</v>
          </cell>
          <cell r="BE35" t="str">
            <v>OFF</v>
          </cell>
          <cell r="BF35" t="str">
            <v>OFF</v>
          </cell>
          <cell r="BG35" t="str">
            <v>OFF</v>
          </cell>
        </row>
        <row r="36">
          <cell r="A36">
            <v>30</v>
          </cell>
          <cell r="B36">
            <v>3</v>
          </cell>
          <cell r="C36" t="str">
            <v>HR</v>
          </cell>
          <cell r="D36" t="str">
            <v/>
          </cell>
          <cell r="E36" t="str">
            <v>0109.10.1068</v>
          </cell>
          <cell r="F36" t="str">
            <v>Farkhani</v>
          </cell>
          <cell r="G36" t="str">
            <v>Supervisor</v>
          </cell>
          <cell r="H36" t="str">
            <v>WFH</v>
          </cell>
          <cell r="I36" t="str">
            <v>WFH</v>
          </cell>
          <cell r="J36">
            <v>0.28680555555555554</v>
          </cell>
          <cell r="K36">
            <v>0.69305555555555554</v>
          </cell>
          <cell r="L36">
            <v>0.28125</v>
          </cell>
          <cell r="M36">
            <v>0.69513888888888886</v>
          </cell>
          <cell r="N36" t="str">
            <v>OFF</v>
          </cell>
          <cell r="O36" t="str">
            <v>OFF</v>
          </cell>
          <cell r="P36" t="str">
            <v>OFF</v>
          </cell>
          <cell r="Q36" t="str">
            <v>OFF</v>
          </cell>
          <cell r="R36" t="str">
            <v>WFH</v>
          </cell>
          <cell r="S36" t="str">
            <v>WFH</v>
          </cell>
          <cell r="T36">
            <v>0.28680555555555554</v>
          </cell>
          <cell r="U36">
            <v>0.69236111111111109</v>
          </cell>
          <cell r="V36" t="str">
            <v>WFH</v>
          </cell>
          <cell r="W36" t="str">
            <v>WFH</v>
          </cell>
          <cell r="X36">
            <v>0.28541666666666665</v>
          </cell>
          <cell r="Y36">
            <v>0.69166666666666676</v>
          </cell>
          <cell r="Z36" t="str">
            <v>WFH</v>
          </cell>
          <cell r="AA36" t="str">
            <v>WFH</v>
          </cell>
          <cell r="AB36" t="str">
            <v>OFF</v>
          </cell>
          <cell r="AC36" t="str">
            <v>OFF</v>
          </cell>
          <cell r="AD36" t="str">
            <v>OFF</v>
          </cell>
          <cell r="AE36" t="str">
            <v>OFF</v>
          </cell>
          <cell r="AF36" t="str">
            <v>WFH</v>
          </cell>
          <cell r="AG36" t="str">
            <v>WFH</v>
          </cell>
          <cell r="AH36">
            <v>0.28680555555555554</v>
          </cell>
          <cell r="AI36">
            <v>0.69513888888888886</v>
          </cell>
          <cell r="AJ36" t="str">
            <v>SL</v>
          </cell>
          <cell r="AK36" t="str">
            <v>SL</v>
          </cell>
          <cell r="AL36" t="str">
            <v>WFH</v>
          </cell>
          <cell r="AM36" t="str">
            <v>WFH</v>
          </cell>
          <cell r="AP36" t="str">
            <v>OFF</v>
          </cell>
          <cell r="AQ36" t="str">
            <v>OFF</v>
          </cell>
          <cell r="AR36" t="str">
            <v>OFF</v>
          </cell>
          <cell r="AS36" t="str">
            <v>OFF</v>
          </cell>
          <cell r="BD36" t="str">
            <v>OFF</v>
          </cell>
          <cell r="BE36" t="str">
            <v>OFF</v>
          </cell>
          <cell r="BF36" t="str">
            <v>OFF</v>
          </cell>
          <cell r="BG36" t="str">
            <v>OFF</v>
          </cell>
        </row>
        <row r="37">
          <cell r="A37">
            <v>31</v>
          </cell>
          <cell r="B37">
            <v>4</v>
          </cell>
          <cell r="C37" t="str">
            <v>HR</v>
          </cell>
          <cell r="D37" t="str">
            <v/>
          </cell>
          <cell r="E37" t="str">
            <v>1289.22.0314</v>
          </cell>
          <cell r="F37" t="str">
            <v>Risa Riani</v>
          </cell>
          <cell r="G37" t="str">
            <v>Staff</v>
          </cell>
          <cell r="H37">
            <v>0.31041666666666667</v>
          </cell>
          <cell r="I37">
            <v>0.70763888888888893</v>
          </cell>
          <cell r="J37">
            <v>0.34027777777777773</v>
          </cell>
          <cell r="K37">
            <v>0.71527777777777779</v>
          </cell>
          <cell r="L37">
            <v>0.33611111111111108</v>
          </cell>
          <cell r="M37">
            <v>0.81180555555555556</v>
          </cell>
          <cell r="N37" t="str">
            <v>OFF</v>
          </cell>
          <cell r="O37" t="str">
            <v>OFF</v>
          </cell>
          <cell r="P37" t="str">
            <v>OFF</v>
          </cell>
          <cell r="Q37" t="str">
            <v>OFF</v>
          </cell>
          <cell r="R37">
            <v>0.33611111111111108</v>
          </cell>
          <cell r="S37">
            <v>0.8041666666666667</v>
          </cell>
          <cell r="T37">
            <v>0.34583333333333338</v>
          </cell>
          <cell r="U37">
            <v>0.71319444444444446</v>
          </cell>
          <cell r="V37">
            <v>0.32847222222222222</v>
          </cell>
          <cell r="W37">
            <v>0.70138888888888884</v>
          </cell>
          <cell r="X37">
            <v>0.33055555555555555</v>
          </cell>
          <cell r="Y37">
            <v>0.7090277777777777</v>
          </cell>
          <cell r="Z37">
            <v>0.33611111111111108</v>
          </cell>
          <cell r="AA37">
            <v>0.80694444444444446</v>
          </cell>
          <cell r="AB37" t="str">
            <v>OFF</v>
          </cell>
          <cell r="AC37" t="str">
            <v>OFF</v>
          </cell>
          <cell r="AD37" t="str">
            <v>OFF</v>
          </cell>
          <cell r="AE37" t="str">
            <v>OFF</v>
          </cell>
          <cell r="AF37">
            <v>0.34722222222222227</v>
          </cell>
          <cell r="AG37">
            <v>0.81527777777777777</v>
          </cell>
          <cell r="AH37">
            <v>0.3430555555555555</v>
          </cell>
          <cell r="AI37">
            <v>0.80555555555555547</v>
          </cell>
          <cell r="AJ37">
            <v>0.34722222222222227</v>
          </cell>
          <cell r="AK37">
            <v>0.81111111111111101</v>
          </cell>
          <cell r="AL37">
            <v>0.32777777777777778</v>
          </cell>
          <cell r="AM37">
            <v>0.72499999999999998</v>
          </cell>
          <cell r="AP37" t="str">
            <v>OFF</v>
          </cell>
          <cell r="AQ37" t="str">
            <v>OFF</v>
          </cell>
          <cell r="AR37" t="str">
            <v>OFF</v>
          </cell>
          <cell r="AS37" t="str">
            <v>OFF</v>
          </cell>
          <cell r="BD37" t="str">
            <v>OFF</v>
          </cell>
          <cell r="BE37" t="str">
            <v>OFF</v>
          </cell>
          <cell r="BF37" t="str">
            <v>OFF</v>
          </cell>
          <cell r="BG37" t="str">
            <v>OFF</v>
          </cell>
          <cell r="BJ37" t="str">
            <v>AL</v>
          </cell>
          <cell r="BK37" t="str">
            <v>AL</v>
          </cell>
          <cell r="BL37" t="str">
            <v>AL</v>
          </cell>
          <cell r="BM37" t="str">
            <v>AL</v>
          </cell>
        </row>
        <row r="38">
          <cell r="A38">
            <v>32</v>
          </cell>
          <cell r="B38">
            <v>1</v>
          </cell>
          <cell r="C38" t="str">
            <v>HSE &amp; Ops</v>
          </cell>
          <cell r="D38" t="str">
            <v/>
          </cell>
          <cell r="E38" t="str">
            <v>1441.22.0510</v>
          </cell>
          <cell r="F38" t="str">
            <v>Abdul Qadir, ST</v>
          </cell>
          <cell r="G38" t="str">
            <v>Staff</v>
          </cell>
          <cell r="H38">
            <v>0.33333333333333331</v>
          </cell>
          <cell r="I38">
            <v>0.70833333333333337</v>
          </cell>
          <cell r="J38">
            <v>0.33333333333333331</v>
          </cell>
          <cell r="K38">
            <v>0.70833333333333337</v>
          </cell>
          <cell r="L38">
            <v>0.33333333333333331</v>
          </cell>
          <cell r="M38">
            <v>0.70833333333333337</v>
          </cell>
          <cell r="N38" t="str">
            <v>OFF</v>
          </cell>
          <cell r="O38" t="str">
            <v>OFF</v>
          </cell>
          <cell r="P38" t="str">
            <v>OFF</v>
          </cell>
          <cell r="Q38" t="str">
            <v>OFF</v>
          </cell>
          <cell r="R38">
            <v>0.33333333333333331</v>
          </cell>
          <cell r="S38">
            <v>0.70833333333333337</v>
          </cell>
          <cell r="T38">
            <v>0.33333333333333331</v>
          </cell>
          <cell r="U38">
            <v>0.70833333333333337</v>
          </cell>
          <cell r="V38">
            <v>0.33333333333333331</v>
          </cell>
          <cell r="W38">
            <v>0.70833333333333337</v>
          </cell>
          <cell r="X38">
            <v>0.33333333333333331</v>
          </cell>
          <cell r="Y38">
            <v>0.70833333333333337</v>
          </cell>
          <cell r="Z38">
            <v>0.33333333333333331</v>
          </cell>
          <cell r="AA38">
            <v>0.70833333333333337</v>
          </cell>
          <cell r="AB38" t="str">
            <v>OFF</v>
          </cell>
          <cell r="AC38" t="str">
            <v>OFF</v>
          </cell>
          <cell r="AD38" t="str">
            <v>OFF</v>
          </cell>
          <cell r="AE38" t="str">
            <v>OFF</v>
          </cell>
          <cell r="AF38" t="str">
            <v>AL</v>
          </cell>
          <cell r="AG38" t="str">
            <v>AL</v>
          </cell>
          <cell r="AH38" t="str">
            <v>AL</v>
          </cell>
          <cell r="AI38" t="str">
            <v>AL</v>
          </cell>
          <cell r="AJ38">
            <v>0.33333333333333331</v>
          </cell>
          <cell r="AK38">
            <v>0.70833333333333337</v>
          </cell>
          <cell r="AP38" t="str">
            <v>OFF</v>
          </cell>
          <cell r="AQ38" t="str">
            <v>OFF</v>
          </cell>
          <cell r="AR38" t="str">
            <v>OFF</v>
          </cell>
          <cell r="AS38" t="str">
            <v>OFF</v>
          </cell>
          <cell r="BD38" t="str">
            <v>OFF</v>
          </cell>
          <cell r="BE38" t="str">
            <v>OFF</v>
          </cell>
          <cell r="BF38" t="str">
            <v>OFF</v>
          </cell>
          <cell r="BG38" t="str">
            <v>OFF</v>
          </cell>
        </row>
        <row r="39">
          <cell r="A39">
            <v>33</v>
          </cell>
          <cell r="B39">
            <v>2</v>
          </cell>
          <cell r="C39" t="str">
            <v>HSE &amp; Ops</v>
          </cell>
          <cell r="D39" t="str">
            <v/>
          </cell>
          <cell r="E39" t="str">
            <v>0024.20.0203</v>
          </cell>
          <cell r="F39" t="str">
            <v>Sangapan D Saragih</v>
          </cell>
          <cell r="G39" t="str">
            <v>Staff</v>
          </cell>
          <cell r="H39">
            <v>0.3833333333333333</v>
          </cell>
          <cell r="I39">
            <v>0.89374999999999993</v>
          </cell>
          <cell r="J39">
            <v>0.33333333333333331</v>
          </cell>
          <cell r="K39">
            <v>0.70833333333333337</v>
          </cell>
          <cell r="L39">
            <v>0.33333333333333331</v>
          </cell>
          <cell r="M39">
            <v>0.70833333333333337</v>
          </cell>
          <cell r="N39" t="str">
            <v>OFF</v>
          </cell>
          <cell r="O39" t="str">
            <v>OFF</v>
          </cell>
          <cell r="P39" t="str">
            <v>OFF</v>
          </cell>
          <cell r="Q39" t="str">
            <v>OFF</v>
          </cell>
          <cell r="R39">
            <v>0.3520833333333333</v>
          </cell>
          <cell r="S39">
            <v>0.74375000000000002</v>
          </cell>
          <cell r="T39">
            <v>0.34930555555555554</v>
          </cell>
          <cell r="U39">
            <v>0.72083333333333333</v>
          </cell>
          <cell r="V39">
            <v>0.34722222222222227</v>
          </cell>
          <cell r="W39">
            <v>0.74444444444444446</v>
          </cell>
          <cell r="X39">
            <v>0.41736111111111113</v>
          </cell>
          <cell r="Y39">
            <v>0.84444444444444444</v>
          </cell>
          <cell r="Z39">
            <v>0.39652777777777781</v>
          </cell>
          <cell r="AA39">
            <v>0.9</v>
          </cell>
          <cell r="AB39" t="str">
            <v>OFF</v>
          </cell>
          <cell r="AC39" t="str">
            <v>OFF</v>
          </cell>
          <cell r="AD39" t="str">
            <v>OFF</v>
          </cell>
          <cell r="AE39" t="str">
            <v>OFF</v>
          </cell>
          <cell r="AF39">
            <v>0.33333333333333331</v>
          </cell>
          <cell r="AG39">
            <v>0.82152777777777775</v>
          </cell>
          <cell r="AH39">
            <v>0.42708333333333331</v>
          </cell>
          <cell r="AI39">
            <v>0.78125</v>
          </cell>
          <cell r="AJ39">
            <v>0.34166666666666662</v>
          </cell>
          <cell r="AK39">
            <v>0.74513888888888891</v>
          </cell>
          <cell r="AL39">
            <v>0.41041666666666665</v>
          </cell>
          <cell r="AM39">
            <v>0.82361111111111107</v>
          </cell>
          <cell r="AP39" t="str">
            <v>OFF</v>
          </cell>
          <cell r="AQ39" t="str">
            <v>OFF</v>
          </cell>
          <cell r="AR39" t="str">
            <v>OFF</v>
          </cell>
          <cell r="AS39" t="str">
            <v>OFF</v>
          </cell>
          <cell r="BD39" t="str">
            <v>OFF</v>
          </cell>
          <cell r="BE39" t="str">
            <v>OFF</v>
          </cell>
          <cell r="BF39" t="str">
            <v>OFF</v>
          </cell>
          <cell r="BG39" t="str">
            <v>OFF</v>
          </cell>
        </row>
        <row r="40">
          <cell r="A40">
            <v>34</v>
          </cell>
          <cell r="B40">
            <v>3</v>
          </cell>
          <cell r="C40" t="str">
            <v>HSE &amp; Ops</v>
          </cell>
          <cell r="D40" t="str">
            <v/>
          </cell>
          <cell r="E40" t="str">
            <v>1140.21.1222</v>
          </cell>
          <cell r="F40" t="str">
            <v>Fajar Sidiq</v>
          </cell>
          <cell r="G40" t="str">
            <v>Staff</v>
          </cell>
          <cell r="H40">
            <v>0.37291666666666662</v>
          </cell>
          <cell r="I40">
            <v>0.7090277777777777</v>
          </cell>
          <cell r="J40">
            <v>0.37986111111111115</v>
          </cell>
          <cell r="K40">
            <v>0.7055555555555556</v>
          </cell>
          <cell r="L40">
            <v>0.36249999999999999</v>
          </cell>
          <cell r="M40">
            <v>0.70833333333333337</v>
          </cell>
          <cell r="N40" t="str">
            <v>OFF</v>
          </cell>
          <cell r="O40" t="str">
            <v>OFF</v>
          </cell>
          <cell r="P40" t="str">
            <v>OFF</v>
          </cell>
          <cell r="Q40" t="str">
            <v>OFF</v>
          </cell>
          <cell r="R40">
            <v>0.33333333333333331</v>
          </cell>
          <cell r="S40">
            <v>0.70833333333333337</v>
          </cell>
          <cell r="T40">
            <v>0.35416666666666669</v>
          </cell>
          <cell r="U40">
            <v>0.71875</v>
          </cell>
          <cell r="V40">
            <v>0.37291666666666662</v>
          </cell>
          <cell r="W40">
            <v>0.73055555555555562</v>
          </cell>
          <cell r="X40">
            <v>0.37916666666666665</v>
          </cell>
          <cell r="Y40">
            <v>0.71736111111111101</v>
          </cell>
          <cell r="Z40">
            <v>0.36458333333333331</v>
          </cell>
          <cell r="AA40">
            <v>0.71250000000000002</v>
          </cell>
          <cell r="AB40" t="str">
            <v>OFF</v>
          </cell>
          <cell r="AC40" t="str">
            <v>OFF</v>
          </cell>
          <cell r="AD40" t="str">
            <v>OFF</v>
          </cell>
          <cell r="AE40" t="str">
            <v>OFF</v>
          </cell>
          <cell r="AF40">
            <v>0.37152777777777773</v>
          </cell>
          <cell r="AG40">
            <v>0.7284722222222223</v>
          </cell>
          <cell r="AH40">
            <v>0.36805555555555558</v>
          </cell>
          <cell r="AI40">
            <v>0.71111111111111114</v>
          </cell>
          <cell r="AJ40">
            <v>0.3611111111111111</v>
          </cell>
          <cell r="AK40">
            <v>0.71597222222222223</v>
          </cell>
          <cell r="AL40">
            <v>0.37152777777777773</v>
          </cell>
          <cell r="AM40">
            <v>0.69097222222222221</v>
          </cell>
          <cell r="AP40" t="str">
            <v>OFF</v>
          </cell>
          <cell r="AQ40" t="str">
            <v>OFF</v>
          </cell>
          <cell r="AR40" t="str">
            <v>OFF</v>
          </cell>
          <cell r="AS40" t="str">
            <v>OFF</v>
          </cell>
          <cell r="BD40" t="str">
            <v>OFF</v>
          </cell>
          <cell r="BE40" t="str">
            <v>OFF</v>
          </cell>
          <cell r="BF40" t="str">
            <v>OFF</v>
          </cell>
          <cell r="BG40" t="str">
            <v>OFF</v>
          </cell>
        </row>
        <row r="41">
          <cell r="A41">
            <v>35</v>
          </cell>
          <cell r="B41">
            <v>4</v>
          </cell>
          <cell r="C41" t="str">
            <v>HSE &amp; Ops</v>
          </cell>
          <cell r="D41" t="str">
            <v/>
          </cell>
          <cell r="E41" t="str">
            <v>0473.18.0523</v>
          </cell>
          <cell r="F41" t="str">
            <v>Gema Ramadhan</v>
          </cell>
          <cell r="G41" t="str">
            <v>Senior Manager</v>
          </cell>
          <cell r="H41">
            <v>0.33333333333333331</v>
          </cell>
          <cell r="I41">
            <v>0.70833333333333337</v>
          </cell>
          <cell r="J41">
            <v>0.33333333333333331</v>
          </cell>
          <cell r="K41">
            <v>0.70833333333333337</v>
          </cell>
          <cell r="L41">
            <v>0.33333333333333331</v>
          </cell>
          <cell r="M41">
            <v>0.70833333333333337</v>
          </cell>
          <cell r="N41" t="str">
            <v>OFF</v>
          </cell>
          <cell r="O41" t="str">
            <v>OFF</v>
          </cell>
          <cell r="P41" t="str">
            <v>OFF</v>
          </cell>
          <cell r="Q41" t="str">
            <v>OFF</v>
          </cell>
          <cell r="R41">
            <v>0.33333333333333331</v>
          </cell>
          <cell r="S41">
            <v>0.70833333333333337</v>
          </cell>
          <cell r="T41">
            <v>0.33333333333333331</v>
          </cell>
          <cell r="U41">
            <v>0.70833333333333337</v>
          </cell>
          <cell r="V41">
            <v>0.33333333333333331</v>
          </cell>
          <cell r="W41">
            <v>0.70833333333333337</v>
          </cell>
          <cell r="X41">
            <v>0.33333333333333331</v>
          </cell>
          <cell r="Y41">
            <v>0.70833333333333337</v>
          </cell>
          <cell r="Z41">
            <v>0.33333333333333331</v>
          </cell>
          <cell r="AA41">
            <v>0.70833333333333337</v>
          </cell>
          <cell r="AB41" t="str">
            <v>OFF</v>
          </cell>
          <cell r="AC41" t="str">
            <v>OFF</v>
          </cell>
          <cell r="AD41" t="str">
            <v>OFF</v>
          </cell>
          <cell r="AE41" t="str">
            <v>OFF</v>
          </cell>
          <cell r="AF41">
            <v>0.33333333333333331</v>
          </cell>
          <cell r="AG41">
            <v>0.70833333333333337</v>
          </cell>
          <cell r="AH41">
            <v>0.33333333333333331</v>
          </cell>
          <cell r="AI41">
            <v>0.70833333333333337</v>
          </cell>
          <cell r="AJ41">
            <v>0.33333333333333331</v>
          </cell>
          <cell r="AK41">
            <v>0.70833333333333337</v>
          </cell>
          <cell r="AP41" t="str">
            <v>OFF</v>
          </cell>
          <cell r="AQ41" t="str">
            <v>OFF</v>
          </cell>
          <cell r="AR41" t="str">
            <v>OFF</v>
          </cell>
          <cell r="AS41" t="str">
            <v>OFF</v>
          </cell>
          <cell r="BD41" t="str">
            <v>OFF</v>
          </cell>
          <cell r="BE41" t="str">
            <v>OFF</v>
          </cell>
          <cell r="BF41" t="str">
            <v>OFF</v>
          </cell>
          <cell r="BG41" t="str">
            <v>OFF</v>
          </cell>
        </row>
        <row r="42">
          <cell r="A42">
            <v>36</v>
          </cell>
          <cell r="B42">
            <v>5</v>
          </cell>
          <cell r="C42" t="str">
            <v>HSE &amp; Ops</v>
          </cell>
          <cell r="D42" t="str">
            <v/>
          </cell>
          <cell r="E42" t="str">
            <v>0915.21.0818</v>
          </cell>
          <cell r="F42" t="str">
            <v>Maman Suparman</v>
          </cell>
          <cell r="G42" t="str">
            <v>Staff</v>
          </cell>
          <cell r="H42">
            <v>0.3298611111111111</v>
          </cell>
          <cell r="I42">
            <v>0.70833333333333337</v>
          </cell>
          <cell r="J42" t="str">
            <v>WFH</v>
          </cell>
          <cell r="K42" t="str">
            <v>WFH</v>
          </cell>
          <cell r="L42" t="str">
            <v>WFH</v>
          </cell>
          <cell r="M42" t="str">
            <v>WFH</v>
          </cell>
          <cell r="N42" t="str">
            <v>OFF</v>
          </cell>
          <cell r="O42" t="str">
            <v>OFF</v>
          </cell>
          <cell r="P42" t="str">
            <v>OFF</v>
          </cell>
          <cell r="Q42" t="str">
            <v>OFF</v>
          </cell>
          <cell r="R42">
            <v>0.3520833333333333</v>
          </cell>
          <cell r="S42">
            <v>0.70833333333333337</v>
          </cell>
          <cell r="T42">
            <v>0.34930555555555554</v>
          </cell>
          <cell r="U42">
            <v>0.71944444444444444</v>
          </cell>
          <cell r="V42">
            <v>0.35486111111111113</v>
          </cell>
          <cell r="W42">
            <v>0.74513888888888891</v>
          </cell>
          <cell r="X42" t="str">
            <v>WFH</v>
          </cell>
          <cell r="Y42" t="str">
            <v>WFH</v>
          </cell>
          <cell r="Z42" t="str">
            <v>WFH</v>
          </cell>
          <cell r="AA42" t="str">
            <v>WFH</v>
          </cell>
          <cell r="AB42" t="str">
            <v>OFF</v>
          </cell>
          <cell r="AC42" t="str">
            <v>OFF</v>
          </cell>
          <cell r="AD42" t="str">
            <v>OFF</v>
          </cell>
          <cell r="AE42" t="str">
            <v>OFF</v>
          </cell>
          <cell r="AF42">
            <v>0.33055555555555555</v>
          </cell>
          <cell r="AG42">
            <v>0.8256944444444444</v>
          </cell>
          <cell r="AH42">
            <v>0.33333333333333331</v>
          </cell>
          <cell r="AI42">
            <v>0.78055555555555556</v>
          </cell>
          <cell r="AJ42">
            <v>0.34166666666666662</v>
          </cell>
          <cell r="AK42">
            <v>0.74444444444444446</v>
          </cell>
          <cell r="AL42" t="str">
            <v>WFH</v>
          </cell>
          <cell r="AM42" t="str">
            <v>WFH</v>
          </cell>
          <cell r="AN42" t="str">
            <v>WFH</v>
          </cell>
          <cell r="AO42" t="str">
            <v>WFH</v>
          </cell>
          <cell r="AP42" t="str">
            <v>OFF</v>
          </cell>
          <cell r="AQ42" t="str">
            <v>OFF</v>
          </cell>
          <cell r="AR42" t="str">
            <v>OFF</v>
          </cell>
          <cell r="AS42" t="str">
            <v>OFF</v>
          </cell>
          <cell r="BD42" t="str">
            <v>OFF</v>
          </cell>
          <cell r="BE42" t="str">
            <v>OFF</v>
          </cell>
          <cell r="BF42" t="str">
            <v>OFF</v>
          </cell>
          <cell r="BG42" t="str">
            <v>OFF</v>
          </cell>
        </row>
        <row r="43">
          <cell r="A43">
            <v>37</v>
          </cell>
          <cell r="B43">
            <v>6</v>
          </cell>
          <cell r="C43" t="str">
            <v>HSE &amp; Ops</v>
          </cell>
          <cell r="D43" t="str">
            <v/>
          </cell>
          <cell r="E43" t="str">
            <v>0027.19.0218</v>
          </cell>
          <cell r="F43" t="str">
            <v>Novi Wulandari</v>
          </cell>
          <cell r="G43" t="str">
            <v>Admin</v>
          </cell>
          <cell r="H43">
            <v>0.34583333333333338</v>
          </cell>
          <cell r="I43">
            <v>0.71388888888888891</v>
          </cell>
          <cell r="J43">
            <v>0.34583333333333338</v>
          </cell>
          <cell r="K43">
            <v>0.73611111111111116</v>
          </cell>
          <cell r="L43" t="str">
            <v>AL</v>
          </cell>
          <cell r="M43" t="str">
            <v>AL</v>
          </cell>
          <cell r="N43" t="str">
            <v>OFF</v>
          </cell>
          <cell r="O43" t="str">
            <v>OFF</v>
          </cell>
          <cell r="P43" t="str">
            <v>OFF</v>
          </cell>
          <cell r="Q43" t="str">
            <v>OFF</v>
          </cell>
          <cell r="R43">
            <v>0.34583333333333338</v>
          </cell>
          <cell r="S43">
            <v>0.71319444444444446</v>
          </cell>
          <cell r="T43">
            <v>0.35486111111111113</v>
          </cell>
          <cell r="U43">
            <v>0.71944444444444444</v>
          </cell>
          <cell r="V43">
            <v>0.34583333333333338</v>
          </cell>
          <cell r="W43">
            <v>0.70486111111111116</v>
          </cell>
          <cell r="X43">
            <v>0.33402777777777781</v>
          </cell>
          <cell r="Y43">
            <v>0.70694444444444438</v>
          </cell>
          <cell r="Z43">
            <v>0.35138888888888892</v>
          </cell>
          <cell r="AA43">
            <v>0.7006944444444444</v>
          </cell>
          <cell r="AB43" t="str">
            <v>OFF</v>
          </cell>
          <cell r="AC43" t="str">
            <v>OFF</v>
          </cell>
          <cell r="AD43" t="str">
            <v>OFF</v>
          </cell>
          <cell r="AE43" t="str">
            <v>OFF</v>
          </cell>
          <cell r="AF43">
            <v>0.33333333333333331</v>
          </cell>
          <cell r="AG43">
            <v>0.69374999999999998</v>
          </cell>
          <cell r="AH43" t="str">
            <v>AL</v>
          </cell>
          <cell r="AI43" t="str">
            <v>AL</v>
          </cell>
          <cell r="AJ43" t="str">
            <v>ABS</v>
          </cell>
          <cell r="AK43" t="str">
            <v>ABS</v>
          </cell>
          <cell r="AL43">
            <v>0.35069444444444442</v>
          </cell>
          <cell r="AM43">
            <v>0.82986111111111116</v>
          </cell>
          <cell r="AP43" t="str">
            <v>OFF</v>
          </cell>
          <cell r="AQ43" t="str">
            <v>OFF</v>
          </cell>
          <cell r="AR43" t="str">
            <v>OFF</v>
          </cell>
          <cell r="AS43" t="str">
            <v>OFF</v>
          </cell>
          <cell r="BD43" t="str">
            <v>OFF</v>
          </cell>
          <cell r="BE43" t="str">
            <v>OFF</v>
          </cell>
          <cell r="BF43" t="str">
            <v>OFF</v>
          </cell>
          <cell r="BG43" t="str">
            <v>OFF</v>
          </cell>
        </row>
        <row r="44">
          <cell r="A44">
            <v>38</v>
          </cell>
          <cell r="B44">
            <v>7</v>
          </cell>
          <cell r="C44" t="str">
            <v>HSE &amp; Ops</v>
          </cell>
          <cell r="D44" t="str">
            <v/>
          </cell>
          <cell r="E44" t="str">
            <v>0122.19.0710</v>
          </cell>
          <cell r="F44" t="str">
            <v>Widdya Agustina Maharani</v>
          </cell>
          <cell r="G44" t="str">
            <v>Admin</v>
          </cell>
          <cell r="H44">
            <v>0.32916666666666666</v>
          </cell>
          <cell r="I44">
            <v>0.69166666666666676</v>
          </cell>
          <cell r="J44">
            <v>0.3354166666666667</v>
          </cell>
          <cell r="K44">
            <v>0.68819444444444444</v>
          </cell>
          <cell r="L44">
            <v>0.32361111111111113</v>
          </cell>
          <cell r="M44">
            <v>0.68819444444444444</v>
          </cell>
          <cell r="N44" t="str">
            <v>OFF</v>
          </cell>
          <cell r="O44" t="str">
            <v>OFF</v>
          </cell>
          <cell r="P44" t="str">
            <v>OFF</v>
          </cell>
          <cell r="Q44" t="str">
            <v>OFF</v>
          </cell>
          <cell r="R44">
            <v>0.32847222222222222</v>
          </cell>
          <cell r="S44">
            <v>0.6958333333333333</v>
          </cell>
          <cell r="T44">
            <v>0.3263888888888889</v>
          </cell>
          <cell r="U44">
            <v>0.69027777777777777</v>
          </cell>
          <cell r="V44">
            <v>0.31458333333333333</v>
          </cell>
          <cell r="W44">
            <v>0.68819444444444444</v>
          </cell>
          <cell r="X44">
            <v>0.31805555555555554</v>
          </cell>
          <cell r="Y44">
            <v>0.68819444444444444</v>
          </cell>
          <cell r="Z44">
            <v>0.3215277777777778</v>
          </cell>
          <cell r="AA44">
            <v>0.68888888888888899</v>
          </cell>
          <cell r="AB44" t="str">
            <v>OFF</v>
          </cell>
          <cell r="AC44" t="str">
            <v>OFF</v>
          </cell>
          <cell r="AD44" t="str">
            <v>OFF</v>
          </cell>
          <cell r="AE44" t="str">
            <v>OFF</v>
          </cell>
          <cell r="AF44">
            <v>0.3215277777777778</v>
          </cell>
          <cell r="AG44">
            <v>0.6875</v>
          </cell>
          <cell r="AH44">
            <v>0.3215277777777778</v>
          </cell>
          <cell r="AI44">
            <v>0.68958333333333333</v>
          </cell>
          <cell r="AJ44">
            <v>0.32013888888888892</v>
          </cell>
          <cell r="AK44">
            <v>0.68819444444444444</v>
          </cell>
          <cell r="AL44">
            <v>0.31875000000000003</v>
          </cell>
          <cell r="AM44">
            <v>0.6875</v>
          </cell>
          <cell r="AP44" t="str">
            <v>OFF</v>
          </cell>
          <cell r="AQ44" t="str">
            <v>OFF</v>
          </cell>
          <cell r="AR44" t="str">
            <v>OFF</v>
          </cell>
          <cell r="AS44" t="str">
            <v>OFF</v>
          </cell>
          <cell r="BD44" t="str">
            <v>OFF</v>
          </cell>
          <cell r="BE44" t="str">
            <v>OFF</v>
          </cell>
          <cell r="BF44" t="str">
            <v>OFF</v>
          </cell>
          <cell r="BG44" t="str">
            <v>OFF</v>
          </cell>
        </row>
        <row r="45">
          <cell r="A45">
            <v>39</v>
          </cell>
          <cell r="B45">
            <v>1</v>
          </cell>
          <cell r="C45" t="str">
            <v>PMO</v>
          </cell>
          <cell r="D45" t="str">
            <v/>
          </cell>
          <cell r="E45" t="str">
            <v>0408.18.0305</v>
          </cell>
          <cell r="F45" t="str">
            <v>Anita Overklift</v>
          </cell>
          <cell r="G45" t="str">
            <v>Supervisor</v>
          </cell>
          <cell r="H45">
            <v>0.3354166666666667</v>
          </cell>
          <cell r="I45">
            <v>0.74305555555555547</v>
          </cell>
          <cell r="J45">
            <v>0.32569444444444445</v>
          </cell>
          <cell r="K45">
            <v>0.71944444444444444</v>
          </cell>
          <cell r="L45">
            <v>0.3298611111111111</v>
          </cell>
          <cell r="M45">
            <v>0.71597222222222223</v>
          </cell>
          <cell r="N45" t="str">
            <v>OFF</v>
          </cell>
          <cell r="O45" t="str">
            <v>OFF</v>
          </cell>
          <cell r="P45" t="str">
            <v>OFF</v>
          </cell>
          <cell r="Q45" t="str">
            <v>OFF</v>
          </cell>
          <cell r="R45">
            <v>0.32013888888888892</v>
          </cell>
          <cell r="S45">
            <v>0.73055555555555562</v>
          </cell>
          <cell r="T45">
            <v>0.3215277777777778</v>
          </cell>
          <cell r="U45">
            <v>0.70486111111111116</v>
          </cell>
          <cell r="V45">
            <v>0.31944444444444448</v>
          </cell>
          <cell r="W45">
            <v>0.80208333333333337</v>
          </cell>
          <cell r="X45">
            <v>0.31666666666666665</v>
          </cell>
          <cell r="Y45">
            <v>0.69930555555555562</v>
          </cell>
          <cell r="Z45">
            <v>0.30208333333333331</v>
          </cell>
          <cell r="AA45">
            <v>0.70486111111111116</v>
          </cell>
          <cell r="AB45" t="str">
            <v>OFF</v>
          </cell>
          <cell r="AC45" t="str">
            <v>OFF</v>
          </cell>
          <cell r="AD45" t="str">
            <v>OFF</v>
          </cell>
          <cell r="AE45" t="str">
            <v>OFF</v>
          </cell>
          <cell r="AF45">
            <v>0.32361111111111113</v>
          </cell>
          <cell r="AG45">
            <v>0.80833333333333324</v>
          </cell>
          <cell r="AH45" t="str">
            <v>AL</v>
          </cell>
          <cell r="AI45" t="str">
            <v>AL</v>
          </cell>
          <cell r="AJ45" t="str">
            <v>AL</v>
          </cell>
          <cell r="AK45" t="str">
            <v>AL</v>
          </cell>
          <cell r="AL45" t="str">
            <v>AL</v>
          </cell>
          <cell r="AM45" t="str">
            <v>AL</v>
          </cell>
          <cell r="AN45" t="str">
            <v>AL</v>
          </cell>
          <cell r="AO45" t="str">
            <v>AL</v>
          </cell>
          <cell r="AP45" t="str">
            <v>OFF</v>
          </cell>
          <cell r="AQ45" t="str">
            <v>OFF</v>
          </cell>
          <cell r="AR45" t="str">
            <v>OFF</v>
          </cell>
          <cell r="AS45" t="str">
            <v>OFF</v>
          </cell>
          <cell r="BD45" t="str">
            <v>OFF</v>
          </cell>
          <cell r="BE45" t="str">
            <v>OFF</v>
          </cell>
          <cell r="BF45" t="str">
            <v>OFF</v>
          </cell>
          <cell r="BG45" t="str">
            <v>OFF</v>
          </cell>
        </row>
        <row r="46">
          <cell r="A46">
            <v>40</v>
          </cell>
          <cell r="B46">
            <v>2</v>
          </cell>
          <cell r="C46" t="str">
            <v>PMO</v>
          </cell>
          <cell r="D46" t="str">
            <v/>
          </cell>
          <cell r="E46" t="str">
            <v>1094.21.1201</v>
          </cell>
          <cell r="F46" t="str">
            <v>Fitri Handayani</v>
          </cell>
          <cell r="G46" t="str">
            <v>Staff</v>
          </cell>
          <cell r="H46">
            <v>0.32569444444444445</v>
          </cell>
          <cell r="I46">
            <v>0.69166666666666676</v>
          </cell>
          <cell r="J46">
            <v>0.32569444444444445</v>
          </cell>
          <cell r="K46">
            <v>0.68819444444444444</v>
          </cell>
          <cell r="L46">
            <v>0.32083333333333336</v>
          </cell>
          <cell r="M46">
            <v>0.68819444444444444</v>
          </cell>
          <cell r="N46" t="str">
            <v>OFF</v>
          </cell>
          <cell r="O46" t="str">
            <v>OFF</v>
          </cell>
          <cell r="P46" t="str">
            <v>OFF</v>
          </cell>
          <cell r="Q46" t="str">
            <v>OFF</v>
          </cell>
          <cell r="R46">
            <v>0.34513888888888888</v>
          </cell>
          <cell r="S46">
            <v>0.7090277777777777</v>
          </cell>
          <cell r="T46">
            <v>0.3263888888888889</v>
          </cell>
          <cell r="U46">
            <v>0.69027777777777777</v>
          </cell>
          <cell r="V46">
            <v>0.32083333333333336</v>
          </cell>
          <cell r="W46">
            <v>0.68819444444444444</v>
          </cell>
          <cell r="X46">
            <v>0.31805555555555554</v>
          </cell>
          <cell r="Y46">
            <v>0.68888888888888899</v>
          </cell>
          <cell r="Z46">
            <v>0.3430555555555555</v>
          </cell>
          <cell r="AA46">
            <v>0.70277777777777783</v>
          </cell>
          <cell r="AB46" t="str">
            <v>OFF</v>
          </cell>
          <cell r="AC46" t="str">
            <v>OFF</v>
          </cell>
          <cell r="AD46" t="str">
            <v>OFF</v>
          </cell>
          <cell r="AE46" t="str">
            <v>OFF</v>
          </cell>
          <cell r="AF46">
            <v>0.34027777777777773</v>
          </cell>
          <cell r="AG46">
            <v>0.80347222222222225</v>
          </cell>
          <cell r="AH46">
            <v>0.30833333333333335</v>
          </cell>
          <cell r="AI46">
            <v>0.68888888888888899</v>
          </cell>
          <cell r="AJ46">
            <v>0.33263888888888887</v>
          </cell>
          <cell r="AK46">
            <v>0.68819444444444444</v>
          </cell>
          <cell r="AL46">
            <v>0.31666666666666665</v>
          </cell>
          <cell r="AM46">
            <v>0.6875</v>
          </cell>
          <cell r="AP46" t="str">
            <v>OFF</v>
          </cell>
          <cell r="AQ46" t="str">
            <v>OFF</v>
          </cell>
          <cell r="AR46" t="str">
            <v>OFF</v>
          </cell>
          <cell r="AS46" t="str">
            <v>OFF</v>
          </cell>
          <cell r="BD46" t="str">
            <v>OFF</v>
          </cell>
          <cell r="BE46" t="str">
            <v>OFF</v>
          </cell>
          <cell r="BF46" t="str">
            <v>OFF</v>
          </cell>
          <cell r="BG46" t="str">
            <v>OFF</v>
          </cell>
        </row>
        <row r="47">
          <cell r="A47">
            <v>41</v>
          </cell>
          <cell r="B47">
            <v>3</v>
          </cell>
          <cell r="C47" t="str">
            <v>PMO</v>
          </cell>
          <cell r="D47" t="str">
            <v/>
          </cell>
          <cell r="E47" t="str">
            <v>0431.21.0222</v>
          </cell>
          <cell r="F47" t="str">
            <v>Ilham Hidayat</v>
          </cell>
          <cell r="G47" t="str">
            <v>Staff</v>
          </cell>
          <cell r="H47">
            <v>0.3298611111111111</v>
          </cell>
          <cell r="I47">
            <v>0.74930555555555556</v>
          </cell>
          <cell r="J47">
            <v>0.3215277777777778</v>
          </cell>
          <cell r="K47">
            <v>0.72083333333333333</v>
          </cell>
          <cell r="L47">
            <v>0.33263888888888887</v>
          </cell>
          <cell r="M47">
            <v>0.70694444444444438</v>
          </cell>
          <cell r="N47" t="str">
            <v>OFF</v>
          </cell>
          <cell r="O47" t="str">
            <v>OFF</v>
          </cell>
          <cell r="P47" t="str">
            <v>OFF</v>
          </cell>
          <cell r="Q47" t="str">
            <v>OFF</v>
          </cell>
          <cell r="R47">
            <v>0.35138888888888892</v>
          </cell>
          <cell r="S47">
            <v>0.7319444444444444</v>
          </cell>
          <cell r="T47">
            <v>0.34930555555555554</v>
          </cell>
          <cell r="U47">
            <v>0.71944444444444444</v>
          </cell>
          <cell r="V47">
            <v>0.35486111111111113</v>
          </cell>
          <cell r="W47">
            <v>0.74583333333333324</v>
          </cell>
          <cell r="X47">
            <v>0.33333333333333331</v>
          </cell>
          <cell r="Y47">
            <v>0.70833333333333337</v>
          </cell>
          <cell r="Z47">
            <v>0.33333333333333331</v>
          </cell>
          <cell r="AA47">
            <v>0.70833333333333337</v>
          </cell>
          <cell r="AB47" t="str">
            <v>OFF</v>
          </cell>
          <cell r="AC47" t="str">
            <v>OFF</v>
          </cell>
          <cell r="AD47" t="str">
            <v>OFF</v>
          </cell>
          <cell r="AE47" t="str">
            <v>OFF</v>
          </cell>
          <cell r="AF47" t="str">
            <v>WFH</v>
          </cell>
          <cell r="AG47" t="str">
            <v>WFH</v>
          </cell>
          <cell r="AH47" t="str">
            <v>WFH</v>
          </cell>
          <cell r="AI47" t="str">
            <v>WFH</v>
          </cell>
          <cell r="AJ47" t="str">
            <v>WFH</v>
          </cell>
          <cell r="AK47" t="str">
            <v>WFH</v>
          </cell>
          <cell r="AL47">
            <v>0.32500000000000001</v>
          </cell>
          <cell r="AM47">
            <v>0.85972222222222217</v>
          </cell>
          <cell r="AP47" t="str">
            <v>OFF</v>
          </cell>
          <cell r="AQ47" t="str">
            <v>OFF</v>
          </cell>
          <cell r="AR47" t="str">
            <v>OFF</v>
          </cell>
          <cell r="AS47" t="str">
            <v>OFF</v>
          </cell>
          <cell r="BD47" t="str">
            <v>OFF</v>
          </cell>
          <cell r="BE47" t="str">
            <v>OFF</v>
          </cell>
          <cell r="BF47" t="str">
            <v>OFF</v>
          </cell>
          <cell r="BG47" t="str">
            <v>OFF</v>
          </cell>
        </row>
        <row r="48">
          <cell r="A48">
            <v>42</v>
          </cell>
          <cell r="B48">
            <v>4</v>
          </cell>
          <cell r="C48" t="str">
            <v>PMO</v>
          </cell>
          <cell r="D48" t="str">
            <v/>
          </cell>
          <cell r="E48" t="str">
            <v>1029.21.0914</v>
          </cell>
          <cell r="F48" t="str">
            <v>Rizky Eliando</v>
          </cell>
          <cell r="G48" t="str">
            <v>Asistant RPM</v>
          </cell>
          <cell r="H48">
            <v>0.34583333333333338</v>
          </cell>
          <cell r="I48">
            <v>0.74305555555555547</v>
          </cell>
          <cell r="J48">
            <v>0.34583333333333338</v>
          </cell>
          <cell r="K48">
            <v>0.72083333333333333</v>
          </cell>
          <cell r="L48">
            <v>0.34861111111111115</v>
          </cell>
          <cell r="M48">
            <v>0.71597222222222223</v>
          </cell>
          <cell r="N48" t="str">
            <v>OFF</v>
          </cell>
          <cell r="O48" t="str">
            <v>OFF</v>
          </cell>
          <cell r="P48" t="str">
            <v>OFF</v>
          </cell>
          <cell r="Q48" t="str">
            <v>OFF</v>
          </cell>
          <cell r="R48">
            <v>0.3347222222222222</v>
          </cell>
          <cell r="S48">
            <v>0.73055555555555562</v>
          </cell>
          <cell r="T48">
            <v>0.3215277777777778</v>
          </cell>
          <cell r="U48">
            <v>0.7055555555555556</v>
          </cell>
          <cell r="V48">
            <v>0.34375</v>
          </cell>
          <cell r="W48">
            <v>0.80208333333333337</v>
          </cell>
          <cell r="X48">
            <v>0.33958333333333335</v>
          </cell>
          <cell r="Y48">
            <v>0.69930555555555562</v>
          </cell>
          <cell r="Z48">
            <v>0.31666666666666665</v>
          </cell>
          <cell r="AA48">
            <v>0.70624999999999993</v>
          </cell>
          <cell r="AB48" t="str">
            <v>OFF</v>
          </cell>
          <cell r="AC48" t="str">
            <v>OFF</v>
          </cell>
          <cell r="AD48" t="str">
            <v>OFF</v>
          </cell>
          <cell r="AE48" t="str">
            <v>OFF</v>
          </cell>
          <cell r="AF48">
            <v>0.34375</v>
          </cell>
          <cell r="AG48">
            <v>0.80833333333333324</v>
          </cell>
          <cell r="AH48">
            <v>0.34166666666666662</v>
          </cell>
          <cell r="AI48">
            <v>0.71111111111111114</v>
          </cell>
          <cell r="AJ48">
            <v>0.34583333333333338</v>
          </cell>
          <cell r="AK48">
            <v>0.75902777777777775</v>
          </cell>
          <cell r="AL48">
            <v>0.33333333333333331</v>
          </cell>
          <cell r="AM48">
            <v>0.85972222222222217</v>
          </cell>
          <cell r="AP48" t="str">
            <v>OFF</v>
          </cell>
          <cell r="AQ48" t="str">
            <v>OFF</v>
          </cell>
          <cell r="AR48" t="str">
            <v>OFF</v>
          </cell>
          <cell r="AS48" t="str">
            <v>OFF</v>
          </cell>
          <cell r="BD48" t="str">
            <v>OFF</v>
          </cell>
          <cell r="BE48" t="str">
            <v>OFF</v>
          </cell>
          <cell r="BF48" t="str">
            <v>OFF</v>
          </cell>
          <cell r="BG48" t="str">
            <v>OFF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48649-3332-4792-95FC-A74DB895051D}">
  <dimension ref="A1:M42"/>
  <sheetViews>
    <sheetView zoomScale="90" zoomScaleNormal="90" workbookViewId="0">
      <selection activeCell="E12" sqref="E12"/>
    </sheetView>
  </sheetViews>
  <sheetFormatPr defaultRowHeight="14.4" x14ac:dyDescent="0.3"/>
  <cols>
    <col min="1" max="1" width="10.44140625" customWidth="1"/>
    <col min="2" max="7" width="13.109375" style="1" customWidth="1"/>
    <col min="8" max="8" width="3.88671875" style="1" customWidth="1"/>
    <col min="12" max="12" width="11.109375" bestFit="1" customWidth="1"/>
    <col min="13" max="13" width="6" bestFit="1" customWidth="1"/>
  </cols>
  <sheetData>
    <row r="1" spans="1:13" x14ac:dyDescent="0.3">
      <c r="L1" t="s">
        <v>23</v>
      </c>
      <c r="M1" s="17">
        <v>0.33333333333333331</v>
      </c>
    </row>
    <row r="2" spans="1:13" x14ac:dyDescent="0.3">
      <c r="L2" t="s">
        <v>24</v>
      </c>
      <c r="M2" s="17">
        <v>0.79166666666666663</v>
      </c>
    </row>
    <row r="3" spans="1:13" x14ac:dyDescent="0.3">
      <c r="A3" s="2" t="s">
        <v>0</v>
      </c>
      <c r="B3" s="3" t="s">
        <v>1</v>
      </c>
      <c r="C3" s="4"/>
      <c r="D3" s="2" t="s">
        <v>2</v>
      </c>
      <c r="E3" s="2"/>
      <c r="F3" s="3" t="s">
        <v>3</v>
      </c>
      <c r="L3" t="s">
        <v>25</v>
      </c>
      <c r="M3" s="17">
        <v>0.35416666666666669</v>
      </c>
    </row>
    <row r="4" spans="1:13" x14ac:dyDescent="0.3">
      <c r="A4" s="2" t="s">
        <v>4</v>
      </c>
      <c r="B4" s="3" t="s">
        <v>5</v>
      </c>
      <c r="C4" s="4"/>
      <c r="D4" s="2" t="s">
        <v>6</v>
      </c>
      <c r="E4" s="2"/>
      <c r="F4" s="3" t="s">
        <v>7</v>
      </c>
    </row>
    <row r="5" spans="1:13" x14ac:dyDescent="0.3">
      <c r="C5" s="4"/>
      <c r="D5" s="4"/>
    </row>
    <row r="6" spans="1:13" s="5" customFormat="1" ht="15" customHeight="1" x14ac:dyDescent="0.3">
      <c r="B6" s="63" t="s">
        <v>8</v>
      </c>
      <c r="C6" s="64"/>
      <c r="D6" s="65" t="s">
        <v>9</v>
      </c>
      <c r="E6" s="65"/>
      <c r="F6" s="6"/>
      <c r="K6" s="37"/>
    </row>
    <row r="7" spans="1:13" ht="15" customHeight="1" x14ac:dyDescent="0.3">
      <c r="B7" s="7">
        <f>SUM(E12:E41)</f>
        <v>0.21805555555555567</v>
      </c>
      <c r="C7" s="8">
        <f>COUNTIF(B12:B42,"&gt;08:00")</f>
        <v>10</v>
      </c>
      <c r="D7" s="9">
        <f>SUMIF(F12:F41,"&lt;01:00",F12:F41)</f>
        <v>7.5000000000000122E-2</v>
      </c>
      <c r="E7" s="10">
        <f>COUNTIF(F12:F42,"&lt;01:00")</f>
        <v>7</v>
      </c>
      <c r="G7"/>
      <c r="H7"/>
      <c r="K7" s="37"/>
    </row>
    <row r="8" spans="1:13" s="11" customFormat="1" ht="28.8" x14ac:dyDescent="0.3"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</row>
    <row r="9" spans="1:13" x14ac:dyDescent="0.3">
      <c r="B9" s="8">
        <f>COUNTIF(G12:G41,$K$18)</f>
        <v>1</v>
      </c>
      <c r="C9" s="8">
        <f>COUNTIF(G12:G41,$K$15)</f>
        <v>0</v>
      </c>
      <c r="D9" s="8">
        <f>COUNTIF(G12:G41,$K$17)</f>
        <v>0</v>
      </c>
      <c r="E9" s="8">
        <f>COUNTIF(G12:G41,$K$21)</f>
        <v>0</v>
      </c>
      <c r="F9" s="8">
        <f>COUNTIF(G12:G41,$K$23)</f>
        <v>0</v>
      </c>
      <c r="G9"/>
      <c r="H9"/>
    </row>
    <row r="11" spans="1:13" s="18" customFormat="1" ht="28.8" x14ac:dyDescent="0.3">
      <c r="A11" s="13" t="s">
        <v>15</v>
      </c>
      <c r="B11" s="13" t="s">
        <v>16</v>
      </c>
      <c r="C11" s="13" t="s">
        <v>17</v>
      </c>
      <c r="D11" s="13" t="s">
        <v>18</v>
      </c>
      <c r="E11" s="13" t="s">
        <v>8</v>
      </c>
      <c r="F11" s="38" t="s">
        <v>19</v>
      </c>
      <c r="G11" s="13" t="s">
        <v>20</v>
      </c>
    </row>
    <row r="12" spans="1:13" x14ac:dyDescent="0.3">
      <c r="A12" s="14">
        <v>44825</v>
      </c>
      <c r="B12" s="15">
        <v>0.3611111111111111</v>
      </c>
      <c r="C12" s="15">
        <v>0.75694444444444453</v>
      </c>
      <c r="D12" s="15">
        <f>IF(B12=$J$15,0,IF(B12=$J$16,0,IF(B12=$J$17,0,IF(B12=$J$18,0,IF(B12=$J$19,0,IF(B12=$J$20,0,IF(B12=$J$21,0,IF(B12=$J$22,0,IF(B12=$J$23,0,IF(B12=$J$24,0,IF(B12="-","-",C12-B12)))))))))))</f>
        <v>0.39583333333333343</v>
      </c>
      <c r="E12" s="16">
        <f>IF(B12=$J$15,0,IF(B12=$J$16,0,IF(B12=$J$17,0,IF(B12=$J$18,0,IF(B12=$J$19,0,IF(B12=$J$20,0,IF(B12=$J$21,0,IF(B12=$J$22,0,IF(B12=$J$23,0,IF(B12=$J$24,0,IF(B12&gt;$M$1,B12-$M$1,0)))))))))))</f>
        <v>2.777777777777779E-2</v>
      </c>
      <c r="F12" s="39">
        <f>IF(D12&lt;$M$3,($M$3-D12),(D12-$M$3))</f>
        <v>4.1666666666666741E-2</v>
      </c>
      <c r="G12" s="10" t="str">
        <f t="shared" ref="G12:G42" si="0">IF(B12=$J$17,$K$17,IF(B12=$J$15,$K$15,IF(B12=$J$18,$K$18,IF(B12=$J$23,$K$23,IF(B12=$J$21,$K$21,"-")))))</f>
        <v>-</v>
      </c>
      <c r="H12"/>
    </row>
    <row r="13" spans="1:13" x14ac:dyDescent="0.3">
      <c r="A13" s="14">
        <v>44826</v>
      </c>
      <c r="B13" s="15">
        <v>0.31388888888888888</v>
      </c>
      <c r="C13" s="15">
        <v>0.7944444444444444</v>
      </c>
      <c r="D13" s="15">
        <f t="shared" ref="D13:D42" si="1">IF(B13=$J$15,0,IF(B13=$J$16,0,IF(B13=$J$17,0,IF(B13=$J$18,0,IF(B13=$J$19,0,IF(B13=$J$20,0,IF(B13=$J$21,0,IF(B13=$J$22,0,IF(B13=$J$23,0,IF(B13=$J$24,0,IF(B13="-","-",C13-B13)))))))))))</f>
        <v>0.48055555555555551</v>
      </c>
      <c r="E13" s="16">
        <f t="shared" ref="E13:E42" si="2">IF(B13=$J$15,0,IF(B13=$J$16,0,IF(B13=$J$17,0,IF(B13=$J$18,0,IF(B13=$J$19,0,IF(B13=$J$20,0,IF(B13=$J$21,0,IF(B13=$J$22,0,IF(B13=$J$23,0,IF(B13=$J$24,0,IF(B13&gt;$M$1,B13-$M$1,0)))))))))))</f>
        <v>0</v>
      </c>
      <c r="F13" s="39">
        <f t="shared" ref="F13:F42" si="3">IF(D13&lt;$M$3,($M$3-D13),(D13-$M$3))</f>
        <v>0.12638888888888883</v>
      </c>
      <c r="G13" s="10" t="str">
        <f t="shared" si="0"/>
        <v>-</v>
      </c>
      <c r="H13"/>
    </row>
    <row r="14" spans="1:13" x14ac:dyDescent="0.3">
      <c r="A14" s="14">
        <v>44827</v>
      </c>
      <c r="B14" s="15">
        <v>0.35347222222222219</v>
      </c>
      <c r="C14" s="15">
        <v>0.81874999999999998</v>
      </c>
      <c r="D14" s="15">
        <f t="shared" si="1"/>
        <v>0.46527777777777779</v>
      </c>
      <c r="E14" s="16">
        <f t="shared" si="2"/>
        <v>2.0138888888888873E-2</v>
      </c>
      <c r="F14" s="39">
        <f t="shared" si="3"/>
        <v>0.1111111111111111</v>
      </c>
      <c r="G14" s="10" t="str">
        <f t="shared" si="0"/>
        <v>-</v>
      </c>
      <c r="H14"/>
    </row>
    <row r="15" spans="1:13" x14ac:dyDescent="0.3">
      <c r="A15" s="14">
        <v>44828</v>
      </c>
      <c r="B15" s="15" t="s">
        <v>21</v>
      </c>
      <c r="C15" s="15" t="s">
        <v>21</v>
      </c>
      <c r="D15" s="15">
        <f t="shared" si="1"/>
        <v>0</v>
      </c>
      <c r="E15" s="16">
        <f t="shared" si="2"/>
        <v>0</v>
      </c>
      <c r="F15" s="39">
        <f t="shared" si="3"/>
        <v>0.35416666666666669</v>
      </c>
      <c r="G15" s="10" t="str">
        <f t="shared" si="0"/>
        <v>-</v>
      </c>
      <c r="H15"/>
      <c r="J15" s="19" t="s">
        <v>26</v>
      </c>
      <c r="K15" s="20" t="s">
        <v>27</v>
      </c>
    </row>
    <row r="16" spans="1:13" x14ac:dyDescent="0.3">
      <c r="A16" s="14">
        <v>44829</v>
      </c>
      <c r="B16" s="15" t="s">
        <v>21</v>
      </c>
      <c r="C16" s="15" t="s">
        <v>21</v>
      </c>
      <c r="D16" s="15">
        <f t="shared" si="1"/>
        <v>0</v>
      </c>
      <c r="E16" s="16">
        <f t="shared" si="2"/>
        <v>0</v>
      </c>
      <c r="F16" s="39">
        <f t="shared" si="3"/>
        <v>0.35416666666666669</v>
      </c>
      <c r="G16" s="10" t="str">
        <f t="shared" si="0"/>
        <v>-</v>
      </c>
      <c r="H16"/>
      <c r="J16" s="21" t="s">
        <v>28</v>
      </c>
      <c r="K16" s="22" t="s">
        <v>29</v>
      </c>
    </row>
    <row r="17" spans="1:11" x14ac:dyDescent="0.3">
      <c r="A17" s="14">
        <v>44830</v>
      </c>
      <c r="B17" s="15">
        <v>0.3520833333333333</v>
      </c>
      <c r="C17" s="15">
        <v>0.7104166666666667</v>
      </c>
      <c r="D17" s="15">
        <f t="shared" si="1"/>
        <v>0.35833333333333339</v>
      </c>
      <c r="E17" s="16">
        <f t="shared" si="2"/>
        <v>1.8749999999999989E-2</v>
      </c>
      <c r="F17" s="39">
        <f t="shared" si="3"/>
        <v>4.1666666666667074E-3</v>
      </c>
      <c r="G17" s="10" t="str">
        <f t="shared" si="0"/>
        <v>-</v>
      </c>
      <c r="H17"/>
      <c r="J17" s="23" t="s">
        <v>30</v>
      </c>
      <c r="K17" s="24" t="s">
        <v>12</v>
      </c>
    </row>
    <row r="18" spans="1:11" x14ac:dyDescent="0.3">
      <c r="A18" s="14">
        <v>44831</v>
      </c>
      <c r="B18" s="15">
        <v>0.35555555555555557</v>
      </c>
      <c r="C18" s="15">
        <v>0.69791666666666663</v>
      </c>
      <c r="D18" s="15">
        <f t="shared" si="1"/>
        <v>0.34236111111111106</v>
      </c>
      <c r="E18" s="16">
        <f t="shared" si="2"/>
        <v>2.2222222222222254E-2</v>
      </c>
      <c r="F18" s="39">
        <f t="shared" si="3"/>
        <v>1.1805555555555625E-2</v>
      </c>
      <c r="G18" s="10" t="str">
        <f t="shared" si="0"/>
        <v>-</v>
      </c>
      <c r="H18"/>
      <c r="J18" s="25" t="s">
        <v>22</v>
      </c>
      <c r="K18" s="26" t="s">
        <v>10</v>
      </c>
    </row>
    <row r="19" spans="1:11" x14ac:dyDescent="0.3">
      <c r="A19" s="14">
        <v>44832</v>
      </c>
      <c r="B19" s="15">
        <v>0.34791666666666665</v>
      </c>
      <c r="C19" s="15">
        <v>0.69374999999999998</v>
      </c>
      <c r="D19" s="15">
        <f t="shared" si="1"/>
        <v>0.34583333333333333</v>
      </c>
      <c r="E19" s="16">
        <f t="shared" si="2"/>
        <v>1.4583333333333337E-2</v>
      </c>
      <c r="F19" s="39">
        <f t="shared" si="3"/>
        <v>8.3333333333333592E-3</v>
      </c>
      <c r="G19" s="10" t="str">
        <f t="shared" si="0"/>
        <v>-</v>
      </c>
      <c r="H19"/>
      <c r="J19" s="27" t="s">
        <v>31</v>
      </c>
      <c r="K19" s="28" t="s">
        <v>32</v>
      </c>
    </row>
    <row r="20" spans="1:11" x14ac:dyDescent="0.3">
      <c r="A20" s="14">
        <v>44833</v>
      </c>
      <c r="B20" s="15">
        <v>0.34583333333333338</v>
      </c>
      <c r="C20" s="15">
        <v>0.82777777777777783</v>
      </c>
      <c r="D20" s="15">
        <f t="shared" si="1"/>
        <v>0.48194444444444445</v>
      </c>
      <c r="E20" s="16">
        <f t="shared" si="2"/>
        <v>1.2500000000000067E-2</v>
      </c>
      <c r="F20" s="39">
        <f t="shared" si="3"/>
        <v>0.12777777777777777</v>
      </c>
      <c r="G20" s="10" t="str">
        <f t="shared" si="0"/>
        <v>-</v>
      </c>
      <c r="H20"/>
      <c r="J20" s="29" t="s">
        <v>33</v>
      </c>
      <c r="K20" s="30" t="s">
        <v>34</v>
      </c>
    </row>
    <row r="21" spans="1:11" x14ac:dyDescent="0.3">
      <c r="A21" s="14">
        <v>44834</v>
      </c>
      <c r="B21" s="15" t="s">
        <v>22</v>
      </c>
      <c r="C21" s="15" t="s">
        <v>22</v>
      </c>
      <c r="D21" s="15">
        <f t="shared" si="1"/>
        <v>0</v>
      </c>
      <c r="E21" s="16">
        <f t="shared" si="2"/>
        <v>0</v>
      </c>
      <c r="F21" s="39">
        <f t="shared" si="3"/>
        <v>0.35416666666666669</v>
      </c>
      <c r="G21" s="10" t="str">
        <f t="shared" si="0"/>
        <v>Annual Leave</v>
      </c>
      <c r="H21"/>
      <c r="J21" s="31" t="s">
        <v>35</v>
      </c>
      <c r="K21" s="32" t="s">
        <v>13</v>
      </c>
    </row>
    <row r="22" spans="1:11" x14ac:dyDescent="0.3">
      <c r="A22" s="14">
        <v>44835</v>
      </c>
      <c r="B22" s="15" t="s">
        <v>21</v>
      </c>
      <c r="C22" s="15" t="s">
        <v>21</v>
      </c>
      <c r="D22" s="15">
        <f t="shared" si="1"/>
        <v>0</v>
      </c>
      <c r="E22" s="16">
        <f t="shared" si="2"/>
        <v>0</v>
      </c>
      <c r="F22" s="39">
        <f t="shared" si="3"/>
        <v>0.35416666666666669</v>
      </c>
      <c r="G22" s="10" t="str">
        <f t="shared" si="0"/>
        <v>-</v>
      </c>
      <c r="H22"/>
      <c r="J22" s="33" t="s">
        <v>36</v>
      </c>
      <c r="K22" s="34" t="s">
        <v>37</v>
      </c>
    </row>
    <row r="23" spans="1:11" x14ac:dyDescent="0.3">
      <c r="A23" s="14">
        <v>44836</v>
      </c>
      <c r="B23" s="15" t="s">
        <v>21</v>
      </c>
      <c r="C23" s="15" t="s">
        <v>21</v>
      </c>
      <c r="D23" s="15">
        <f t="shared" si="1"/>
        <v>0</v>
      </c>
      <c r="E23" s="16">
        <f t="shared" si="2"/>
        <v>0</v>
      </c>
      <c r="F23" s="39">
        <f t="shared" si="3"/>
        <v>0.35416666666666669</v>
      </c>
      <c r="G23" s="10" t="str">
        <f t="shared" si="0"/>
        <v>-</v>
      </c>
      <c r="H23"/>
      <c r="J23" s="35" t="s">
        <v>14</v>
      </c>
      <c r="K23" s="35" t="s">
        <v>14</v>
      </c>
    </row>
    <row r="24" spans="1:11" x14ac:dyDescent="0.3">
      <c r="A24" s="14">
        <v>44837</v>
      </c>
      <c r="B24" s="15">
        <v>0.36319444444444443</v>
      </c>
      <c r="C24" s="15">
        <v>0.72222222222222221</v>
      </c>
      <c r="D24" s="15">
        <f t="shared" si="1"/>
        <v>0.35902777777777778</v>
      </c>
      <c r="E24" s="16">
        <f t="shared" si="2"/>
        <v>2.9861111111111116E-2</v>
      </c>
      <c r="F24" s="39">
        <f t="shared" si="3"/>
        <v>4.8611111111110938E-3</v>
      </c>
      <c r="G24" s="10" t="str">
        <f t="shared" si="0"/>
        <v>-</v>
      </c>
      <c r="H24"/>
      <c r="J24" s="36" t="s">
        <v>21</v>
      </c>
      <c r="K24" s="36" t="s">
        <v>21</v>
      </c>
    </row>
    <row r="25" spans="1:11" x14ac:dyDescent="0.3">
      <c r="A25" s="14">
        <v>44838</v>
      </c>
      <c r="B25" s="15">
        <v>0.35347222222222219</v>
      </c>
      <c r="C25" s="15">
        <v>0.69444444444444453</v>
      </c>
      <c r="D25" s="15">
        <f t="shared" si="1"/>
        <v>0.34097222222222234</v>
      </c>
      <c r="E25" s="16">
        <f t="shared" si="2"/>
        <v>2.0138888888888873E-2</v>
      </c>
      <c r="F25" s="39">
        <f t="shared" si="3"/>
        <v>1.3194444444444342E-2</v>
      </c>
      <c r="G25" s="10" t="str">
        <f t="shared" si="0"/>
        <v>-</v>
      </c>
      <c r="H25"/>
    </row>
    <row r="26" spans="1:11" x14ac:dyDescent="0.3">
      <c r="A26" s="14">
        <v>44839</v>
      </c>
      <c r="B26" s="15">
        <v>0.36874999999999997</v>
      </c>
      <c r="C26" s="15">
        <v>0.69305555555555554</v>
      </c>
      <c r="D26" s="15">
        <f t="shared" si="1"/>
        <v>0.32430555555555557</v>
      </c>
      <c r="E26" s="16">
        <f t="shared" si="2"/>
        <v>3.5416666666666652E-2</v>
      </c>
      <c r="F26" s="39">
        <f t="shared" si="3"/>
        <v>2.9861111111111116E-2</v>
      </c>
      <c r="G26" s="10" t="str">
        <f t="shared" si="0"/>
        <v>-</v>
      </c>
      <c r="H26"/>
    </row>
    <row r="27" spans="1:11" x14ac:dyDescent="0.3">
      <c r="A27" s="14">
        <v>44840</v>
      </c>
      <c r="B27" s="15">
        <v>0.35000000000000003</v>
      </c>
      <c r="C27" s="15">
        <v>0.70138888888888884</v>
      </c>
      <c r="D27" s="15">
        <f t="shared" si="1"/>
        <v>0.35138888888888881</v>
      </c>
      <c r="E27" s="16">
        <f t="shared" si="2"/>
        <v>1.6666666666666718E-2</v>
      </c>
      <c r="F27" s="39">
        <f t="shared" si="3"/>
        <v>2.7777777777778789E-3</v>
      </c>
      <c r="G27" s="10" t="str">
        <f t="shared" si="0"/>
        <v>-</v>
      </c>
      <c r="H27"/>
    </row>
    <row r="28" spans="1:11" x14ac:dyDescent="0.3">
      <c r="A28" s="14">
        <v>44841</v>
      </c>
      <c r="B28" s="15">
        <v>0</v>
      </c>
      <c r="C28" s="15">
        <v>0</v>
      </c>
      <c r="D28" s="15">
        <f t="shared" si="1"/>
        <v>0</v>
      </c>
      <c r="E28" s="16">
        <f t="shared" si="2"/>
        <v>0</v>
      </c>
      <c r="F28" s="39">
        <f t="shared" si="3"/>
        <v>0.35416666666666669</v>
      </c>
      <c r="G28" s="10" t="str">
        <f t="shared" si="0"/>
        <v>-</v>
      </c>
      <c r="H28"/>
    </row>
    <row r="29" spans="1:11" x14ac:dyDescent="0.3">
      <c r="A29" s="14">
        <v>44842</v>
      </c>
      <c r="B29" s="15" t="s">
        <v>21</v>
      </c>
      <c r="C29" s="15" t="s">
        <v>21</v>
      </c>
      <c r="D29" s="15">
        <f t="shared" si="1"/>
        <v>0</v>
      </c>
      <c r="E29" s="16">
        <f t="shared" si="2"/>
        <v>0</v>
      </c>
      <c r="F29" s="39">
        <f t="shared" si="3"/>
        <v>0.35416666666666669</v>
      </c>
      <c r="G29" s="10" t="str">
        <f t="shared" si="0"/>
        <v>-</v>
      </c>
      <c r="H29"/>
    </row>
    <row r="30" spans="1:11" x14ac:dyDescent="0.3">
      <c r="A30" s="14">
        <v>44843</v>
      </c>
      <c r="B30" s="15" t="s">
        <v>21</v>
      </c>
      <c r="C30" s="15" t="s">
        <v>21</v>
      </c>
      <c r="D30" s="15">
        <f t="shared" si="1"/>
        <v>0</v>
      </c>
      <c r="E30" s="16">
        <f t="shared" si="2"/>
        <v>0</v>
      </c>
      <c r="F30" s="39">
        <f t="shared" si="3"/>
        <v>0.35416666666666669</v>
      </c>
      <c r="G30" s="10" t="str">
        <f t="shared" si="0"/>
        <v>-</v>
      </c>
      <c r="H30"/>
    </row>
    <row r="31" spans="1:11" x14ac:dyDescent="0.3">
      <c r="A31" s="14">
        <v>44844</v>
      </c>
      <c r="B31" s="15">
        <v>0</v>
      </c>
      <c r="C31" s="15">
        <v>0</v>
      </c>
      <c r="D31" s="15">
        <f t="shared" si="1"/>
        <v>0</v>
      </c>
      <c r="E31" s="16">
        <f t="shared" si="2"/>
        <v>0</v>
      </c>
      <c r="F31" s="39">
        <f t="shared" si="3"/>
        <v>0.35416666666666669</v>
      </c>
      <c r="G31" s="10" t="str">
        <f t="shared" si="0"/>
        <v>-</v>
      </c>
      <c r="H31"/>
    </row>
    <row r="32" spans="1:11" x14ac:dyDescent="0.3">
      <c r="A32" s="14">
        <v>44845</v>
      </c>
      <c r="B32" s="15">
        <v>0</v>
      </c>
      <c r="C32" s="15">
        <v>0</v>
      </c>
      <c r="D32" s="15">
        <f t="shared" si="1"/>
        <v>0</v>
      </c>
      <c r="E32" s="16">
        <f t="shared" si="2"/>
        <v>0</v>
      </c>
      <c r="F32" s="39">
        <f t="shared" si="3"/>
        <v>0.35416666666666669</v>
      </c>
      <c r="G32" s="10" t="str">
        <f t="shared" si="0"/>
        <v>-</v>
      </c>
      <c r="H32"/>
    </row>
    <row r="33" spans="1:8" x14ac:dyDescent="0.3">
      <c r="A33" s="14">
        <v>44846</v>
      </c>
      <c r="B33" s="15">
        <v>0</v>
      </c>
      <c r="C33" s="15">
        <v>0</v>
      </c>
      <c r="D33" s="15">
        <f t="shared" si="1"/>
        <v>0</v>
      </c>
      <c r="E33" s="16">
        <f t="shared" si="2"/>
        <v>0</v>
      </c>
      <c r="F33" s="39">
        <f t="shared" si="3"/>
        <v>0.35416666666666669</v>
      </c>
      <c r="G33" s="10" t="str">
        <f t="shared" si="0"/>
        <v>-</v>
      </c>
      <c r="H33"/>
    </row>
    <row r="34" spans="1:8" x14ac:dyDescent="0.3">
      <c r="A34" s="14">
        <v>44847</v>
      </c>
      <c r="B34" s="15">
        <v>0</v>
      </c>
      <c r="C34" s="15">
        <v>0</v>
      </c>
      <c r="D34" s="15">
        <f t="shared" si="1"/>
        <v>0</v>
      </c>
      <c r="E34" s="16">
        <f t="shared" si="2"/>
        <v>0</v>
      </c>
      <c r="F34" s="39">
        <f t="shared" si="3"/>
        <v>0.35416666666666669</v>
      </c>
      <c r="G34" s="10" t="str">
        <f t="shared" si="0"/>
        <v>-</v>
      </c>
      <c r="H34"/>
    </row>
    <row r="35" spans="1:8" x14ac:dyDescent="0.3">
      <c r="A35" s="14">
        <v>44848</v>
      </c>
      <c r="B35" s="15">
        <v>0</v>
      </c>
      <c r="C35" s="15">
        <v>0</v>
      </c>
      <c r="D35" s="15">
        <f t="shared" si="1"/>
        <v>0</v>
      </c>
      <c r="E35" s="16">
        <f t="shared" si="2"/>
        <v>0</v>
      </c>
      <c r="F35" s="39">
        <f t="shared" si="3"/>
        <v>0.35416666666666669</v>
      </c>
      <c r="G35" s="10" t="str">
        <f t="shared" si="0"/>
        <v>-</v>
      </c>
      <c r="H35"/>
    </row>
    <row r="36" spans="1:8" x14ac:dyDescent="0.3">
      <c r="A36" s="14">
        <v>44849</v>
      </c>
      <c r="B36" s="15" t="s">
        <v>21</v>
      </c>
      <c r="C36" s="15" t="s">
        <v>21</v>
      </c>
      <c r="D36" s="15">
        <f t="shared" si="1"/>
        <v>0</v>
      </c>
      <c r="E36" s="16">
        <f t="shared" si="2"/>
        <v>0</v>
      </c>
      <c r="F36" s="39">
        <f t="shared" si="3"/>
        <v>0.35416666666666669</v>
      </c>
      <c r="G36" s="10" t="str">
        <f t="shared" si="0"/>
        <v>-</v>
      </c>
      <c r="H36"/>
    </row>
    <row r="37" spans="1:8" x14ac:dyDescent="0.3">
      <c r="A37" s="14">
        <v>44850</v>
      </c>
      <c r="B37" s="15" t="s">
        <v>21</v>
      </c>
      <c r="C37" s="15" t="s">
        <v>21</v>
      </c>
      <c r="D37" s="15">
        <f t="shared" si="1"/>
        <v>0</v>
      </c>
      <c r="E37" s="16">
        <f t="shared" si="2"/>
        <v>0</v>
      </c>
      <c r="F37" s="39">
        <f t="shared" si="3"/>
        <v>0.35416666666666669</v>
      </c>
      <c r="G37" s="10" t="str">
        <f t="shared" si="0"/>
        <v>-</v>
      </c>
      <c r="H37"/>
    </row>
    <row r="38" spans="1:8" x14ac:dyDescent="0.3">
      <c r="A38" s="14">
        <v>44851</v>
      </c>
      <c r="B38" s="15">
        <v>0</v>
      </c>
      <c r="C38" s="15">
        <v>0</v>
      </c>
      <c r="D38" s="15">
        <f t="shared" si="1"/>
        <v>0</v>
      </c>
      <c r="E38" s="16">
        <f t="shared" si="2"/>
        <v>0</v>
      </c>
      <c r="F38" s="39">
        <f t="shared" si="3"/>
        <v>0.35416666666666669</v>
      </c>
      <c r="G38" s="10" t="str">
        <f t="shared" si="0"/>
        <v>-</v>
      </c>
      <c r="H38"/>
    </row>
    <row r="39" spans="1:8" x14ac:dyDescent="0.3">
      <c r="A39" s="14">
        <v>44852</v>
      </c>
      <c r="B39" s="15">
        <v>0</v>
      </c>
      <c r="C39" s="15">
        <v>0</v>
      </c>
      <c r="D39" s="15">
        <f t="shared" si="1"/>
        <v>0</v>
      </c>
      <c r="E39" s="16">
        <f t="shared" si="2"/>
        <v>0</v>
      </c>
      <c r="F39" s="39">
        <f t="shared" si="3"/>
        <v>0.35416666666666669</v>
      </c>
      <c r="G39" s="10" t="str">
        <f t="shared" si="0"/>
        <v>-</v>
      </c>
      <c r="H39"/>
    </row>
    <row r="40" spans="1:8" x14ac:dyDescent="0.3">
      <c r="A40" s="14">
        <v>44853</v>
      </c>
      <c r="B40" s="15">
        <v>0</v>
      </c>
      <c r="C40" s="15">
        <v>0</v>
      </c>
      <c r="D40" s="15">
        <f t="shared" si="1"/>
        <v>0</v>
      </c>
      <c r="E40" s="16">
        <f t="shared" si="2"/>
        <v>0</v>
      </c>
      <c r="F40" s="39">
        <f t="shared" si="3"/>
        <v>0.35416666666666669</v>
      </c>
      <c r="G40" s="10" t="str">
        <f t="shared" si="0"/>
        <v>-</v>
      </c>
      <c r="H40"/>
    </row>
    <row r="41" spans="1:8" x14ac:dyDescent="0.3">
      <c r="A41" s="14">
        <v>44854</v>
      </c>
      <c r="B41" s="15">
        <v>0</v>
      </c>
      <c r="C41" s="15">
        <v>0</v>
      </c>
      <c r="D41" s="15">
        <f t="shared" si="1"/>
        <v>0</v>
      </c>
      <c r="E41" s="16">
        <f t="shared" si="2"/>
        <v>0</v>
      </c>
      <c r="F41" s="39">
        <f t="shared" si="3"/>
        <v>0.35416666666666669</v>
      </c>
      <c r="G41" s="10" t="str">
        <f t="shared" si="0"/>
        <v>-</v>
      </c>
      <c r="H41"/>
    </row>
    <row r="42" spans="1:8" hidden="1" x14ac:dyDescent="0.3">
      <c r="A42" s="14">
        <v>44855</v>
      </c>
      <c r="B42" s="9" t="e">
        <f>VLOOKUP($K$6,Summary,68,0)</f>
        <v>#N/A</v>
      </c>
      <c r="C42" s="9" t="e">
        <f>VLOOKUP($K$6,Summary,69,0)</f>
        <v>#N/A</v>
      </c>
      <c r="D42" s="15" t="e">
        <f t="shared" si="1"/>
        <v>#N/A</v>
      </c>
      <c r="E42" s="16" t="e">
        <f t="shared" si="2"/>
        <v>#N/A</v>
      </c>
      <c r="F42" s="15" t="e">
        <f t="shared" si="3"/>
        <v>#N/A</v>
      </c>
      <c r="G42" s="10" t="e">
        <f t="shared" si="0"/>
        <v>#N/A</v>
      </c>
      <c r="H42"/>
    </row>
  </sheetData>
  <mergeCells count="2">
    <mergeCell ref="B6:C6"/>
    <mergeCell ref="D6:E6"/>
  </mergeCells>
  <conditionalFormatting sqref="B12:B42">
    <cfRule type="cellIs" dxfId="29" priority="6" operator="greaterThan">
      <formula>$M$1</formula>
    </cfRule>
  </conditionalFormatting>
  <conditionalFormatting sqref="C12:C42">
    <cfRule type="cellIs" dxfId="28" priority="5" operator="lessThan">
      <formula>0.708333333333333</formula>
    </cfRule>
  </conditionalFormatting>
  <conditionalFormatting sqref="E12:E42">
    <cfRule type="cellIs" dxfId="27" priority="4" operator="greaterThan">
      <formula>0</formula>
    </cfRule>
  </conditionalFormatting>
  <conditionalFormatting sqref="D12:D42">
    <cfRule type="cellIs" dxfId="26" priority="2" operator="lessThan">
      <formula>0.354166666666667</formula>
    </cfRule>
  </conditionalFormatting>
  <conditionalFormatting sqref="F12:F42">
    <cfRule type="cellIs" dxfId="25" priority="1" operator="lessThan">
      <formula>0.0416666666666667</formula>
    </cfRule>
  </conditionalFormatting>
  <pageMargins left="0.32" right="0.43" top="0.32" bottom="0.4" header="0.3" footer="0.3"/>
  <pageSetup paperSize="9" scale="7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3EB264F6-23B6-4860-89EC-DE363E780ED3}">
            <xm:f>NOT(ISERROR(SEARCH($J$22,B12)))</xm:f>
            <xm:f>$J$22</xm:f>
            <x14:dxf>
              <fill>
                <patternFill>
                  <bgColor rgb="FFCCFFFF"/>
                </patternFill>
              </fill>
            </x14:dxf>
          </x14:cfRule>
          <x14:cfRule type="containsText" priority="8" operator="containsText" id="{03933CFD-D7C1-48B7-A105-B53B9449BBCF}">
            <xm:f>NOT(ISERROR(SEARCH($J$21,B12)))</xm:f>
            <xm:f>$J$21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" operator="containsText" id="{10FF72B0-9C3A-43F9-A278-438BCD88DF3A}">
            <xm:f>NOT(ISERROR(SEARCH($J$20,B12)))</xm:f>
            <xm:f>$J$20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54B1A73D-1428-44EF-B5FC-8439941505B6}">
            <xm:f>NOT(ISERROR(SEARCH($J$19,B12)))</xm:f>
            <xm:f>$J$19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1" operator="containsText" id="{3DF45BC3-76DE-4934-A819-6C4BCD0BD773}">
            <xm:f>NOT(ISERROR(SEARCH($J$18,B12)))</xm:f>
            <xm:f>$J$18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2" operator="containsText" id="{78DE48BC-0778-43FD-86C2-43C8372BA1E8}">
            <xm:f>NOT(ISERROR(SEARCH($J$17,B12)))</xm:f>
            <xm:f>$J$17</xm:f>
            <x14:dxf>
              <fill>
                <patternFill>
                  <bgColor rgb="FF92D050"/>
                </patternFill>
              </fill>
            </x14:dxf>
          </x14:cfRule>
          <x14:cfRule type="containsText" priority="13" operator="containsText" id="{ED7658ED-8987-4442-99C1-B4607AE747DA}">
            <xm:f>NOT(ISERROR(SEARCH($J$16,B12)))</xm:f>
            <xm:f>$J$16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449D6751-C3C8-451E-8A8B-5B60ACEC7817}">
            <xm:f>NOT(ISERROR(SEARCH($J$15,B12)))</xm:f>
            <xm:f>$J$15</xm:f>
            <x14:dxf>
              <fill>
                <patternFill>
                  <bgColor rgb="FFFFC000"/>
                </patternFill>
              </fill>
            </x14:dxf>
          </x14:cfRule>
          <xm:sqref>B12:E42</xm:sqref>
        </x14:conditionalFormatting>
        <x14:conditionalFormatting xmlns:xm="http://schemas.microsoft.com/office/excel/2006/main">
          <x14:cfRule type="containsText" priority="3" operator="containsText" id="{D337D2C3-5149-4E7E-B10C-7739BDBE20DC}">
            <xm:f>NOT(ISERROR(SEARCH($J$23,B12)))</xm:f>
            <xm:f>$J$23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m:sqref>B12:D12 G12:G42 B13:C41 D13:D42</xm:sqref>
        </x14:conditionalFormatting>
        <x14:conditionalFormatting xmlns:xm="http://schemas.microsoft.com/office/excel/2006/main">
          <x14:cfRule type="containsText" priority="15" operator="containsText" id="{F19D1241-B00C-4A4A-BB54-DCA50286811E}">
            <xm:f>NOT(ISERROR(SEARCH($K$22,G12)))</xm:f>
            <xm:f>$K$22</xm:f>
            <x14:dxf>
              <fill>
                <patternFill>
                  <bgColor rgb="FFCCFFFF"/>
                </patternFill>
              </fill>
            </x14:dxf>
          </x14:cfRule>
          <x14:cfRule type="containsText" priority="16" operator="containsText" id="{DCE3725C-07AA-479E-AB62-CAB0B4442171}">
            <xm:f>NOT(ISERROR(SEARCH($K$21,G12)))</xm:f>
            <xm:f>$K$21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7" operator="containsText" id="{CE416488-159C-4E56-B8E5-2909AAABCF12}">
            <xm:f>NOT(ISERROR(SEARCH($K$20,G12)))</xm:f>
            <xm:f>$K$20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CF265194-3A48-4493-936C-50E13611D5FD}">
            <xm:f>NOT(ISERROR(SEARCH($K$19,G12)))</xm:f>
            <xm:f>$K$19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9" operator="containsText" id="{186F4BBB-1640-458D-9D4F-E2543ED61447}">
            <xm:f>NOT(ISERROR(SEARCH($K$18,G12)))</xm:f>
            <xm:f>$K$18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0" operator="containsText" id="{2F475A89-AB0C-4198-9B6F-F5CB12999713}">
            <xm:f>NOT(ISERROR(SEARCH($K$17,G12)))</xm:f>
            <xm:f>$K$17</xm:f>
            <x14:dxf>
              <fill>
                <patternFill>
                  <bgColor rgb="FF92D050"/>
                </patternFill>
              </fill>
            </x14:dxf>
          </x14:cfRule>
          <x14:cfRule type="containsText" priority="21" operator="containsText" id="{941A883F-8F0B-47D5-BF74-CB11ED8E33CD}">
            <xm:f>NOT(ISERROR(SEARCH($K$16,G12)))</xm:f>
            <xm:f>$K$16</xm:f>
            <x14:dxf>
              <fill>
                <patternFill>
                  <bgColor rgb="FFFFFF00"/>
                </patternFill>
              </fill>
            </x14:dxf>
          </x14:cfRule>
          <x14:cfRule type="containsText" priority="22" operator="containsText" id="{B393B8B4-9BC9-4EAE-897E-F6952B46EBB0}">
            <xm:f>NOT(ISERROR(SEARCH($K$15,G12)))</xm:f>
            <xm:f>$K$15</xm:f>
            <x14:dxf>
              <fill>
                <patternFill>
                  <bgColor rgb="FFFFC000"/>
                </patternFill>
              </fill>
            </x14:dxf>
          </x14:cfRule>
          <xm:sqref>G12:G42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F9458-F744-4F66-8317-1AA83DE2238C}">
  <dimension ref="B3:C12"/>
  <sheetViews>
    <sheetView workbookViewId="0"/>
  </sheetViews>
  <sheetFormatPr defaultRowHeight="15" customHeight="1" x14ac:dyDescent="0.3"/>
  <cols>
    <col min="1" max="1" width="5.77734375" style="42" customWidth="1"/>
    <col min="2" max="2" width="8.88671875" style="42"/>
    <col min="3" max="3" width="20.77734375" style="42" customWidth="1"/>
    <col min="4" max="4" width="5.77734375" style="42" customWidth="1"/>
    <col min="5" max="16384" width="8.88671875" style="42"/>
  </cols>
  <sheetData>
    <row r="3" spans="2:3" ht="15" customHeight="1" x14ac:dyDescent="0.3">
      <c r="B3" s="47" t="s">
        <v>26</v>
      </c>
      <c r="C3" s="47" t="s">
        <v>27</v>
      </c>
    </row>
    <row r="4" spans="2:3" ht="15" customHeight="1" x14ac:dyDescent="0.3">
      <c r="B4" s="48" t="s">
        <v>28</v>
      </c>
      <c r="C4" s="48" t="s">
        <v>29</v>
      </c>
    </row>
    <row r="5" spans="2:3" ht="15" customHeight="1" x14ac:dyDescent="0.3">
      <c r="B5" s="49" t="s">
        <v>30</v>
      </c>
      <c r="C5" s="49" t="s">
        <v>12</v>
      </c>
    </row>
    <row r="6" spans="2:3" ht="15" customHeight="1" x14ac:dyDescent="0.3">
      <c r="B6" s="50" t="s">
        <v>22</v>
      </c>
      <c r="C6" s="50" t="s">
        <v>10</v>
      </c>
    </row>
    <row r="7" spans="2:3" ht="15" customHeight="1" x14ac:dyDescent="0.3">
      <c r="B7" s="51" t="s">
        <v>31</v>
      </c>
      <c r="C7" s="51" t="s">
        <v>32</v>
      </c>
    </row>
    <row r="8" spans="2:3" ht="15" customHeight="1" x14ac:dyDescent="0.3">
      <c r="B8" s="52" t="s">
        <v>33</v>
      </c>
      <c r="C8" s="52" t="s">
        <v>34</v>
      </c>
    </row>
    <row r="9" spans="2:3" ht="15" customHeight="1" x14ac:dyDescent="0.3">
      <c r="B9" s="53" t="s">
        <v>35</v>
      </c>
      <c r="C9" s="53" t="s">
        <v>13</v>
      </c>
    </row>
    <row r="10" spans="2:3" ht="15" customHeight="1" x14ac:dyDescent="0.3">
      <c r="B10" s="54" t="s">
        <v>36</v>
      </c>
      <c r="C10" s="54" t="s">
        <v>37</v>
      </c>
    </row>
    <row r="11" spans="2:3" ht="15" customHeight="1" x14ac:dyDescent="0.3">
      <c r="B11" s="55" t="s">
        <v>14</v>
      </c>
      <c r="C11" s="55" t="s">
        <v>14</v>
      </c>
    </row>
    <row r="12" spans="2:3" ht="15" customHeight="1" x14ac:dyDescent="0.3">
      <c r="B12" s="56" t="s">
        <v>21</v>
      </c>
      <c r="C12" s="5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ED9B-562B-4BF3-A375-3E332253FA11}">
  <dimension ref="B2:H37"/>
  <sheetViews>
    <sheetView showGridLines="0" tabSelected="1" workbookViewId="0">
      <pane ySplit="7" topLeftCell="A8" activePane="bottomLeft" state="frozen"/>
      <selection pane="bottomLeft"/>
    </sheetView>
  </sheetViews>
  <sheetFormatPr defaultRowHeight="15" customHeight="1" x14ac:dyDescent="0.3"/>
  <cols>
    <col min="1" max="1" width="5.77734375" style="40" customWidth="1"/>
    <col min="2" max="6" width="10.77734375" style="40" customWidth="1"/>
    <col min="7" max="7" width="6.77734375" style="43" customWidth="1"/>
    <col min="8" max="8" width="20.77734375" style="43" customWidth="1"/>
    <col min="9" max="9" width="5.77734375" style="40" customWidth="1"/>
    <col min="10" max="16384" width="8.88671875" style="40"/>
  </cols>
  <sheetData>
    <row r="2" spans="2:8" ht="15" customHeight="1" x14ac:dyDescent="0.3">
      <c r="C2" s="41"/>
    </row>
    <row r="3" spans="2:8" ht="15" customHeight="1" x14ac:dyDescent="0.3">
      <c r="B3" s="66" t="s">
        <v>38</v>
      </c>
      <c r="C3" s="66"/>
      <c r="D3" s="57">
        <v>0.35416666666666669</v>
      </c>
      <c r="F3" s="43"/>
    </row>
    <row r="4" spans="2:8" s="43" customFormat="1" ht="15" customHeight="1" x14ac:dyDescent="0.3">
      <c r="B4" s="66" t="s">
        <v>44</v>
      </c>
      <c r="C4" s="66"/>
      <c r="D4" s="58">
        <f>SUMPRODUCT(($E$8:$E$37&lt;&gt;"")*($E$8:$E$37&gt;0)*($E$8:$E$37&lt;$D$3))</f>
        <v>7</v>
      </c>
    </row>
    <row r="5" spans="2:8" s="43" customFormat="1" ht="15" customHeight="1" x14ac:dyDescent="0.3">
      <c r="B5" s="66" t="s">
        <v>45</v>
      </c>
      <c r="C5" s="66"/>
      <c r="D5" s="57">
        <f>SUMPRODUCT(($E$8:$E$37&lt;&gt;"")*($E$8:$E$37&lt;$D$3),$D$3-$E$8:$E$37)</f>
        <v>7.0777777777777802</v>
      </c>
    </row>
    <row r="7" spans="2:8" ht="15" customHeight="1" x14ac:dyDescent="0.3">
      <c r="B7" s="45" t="s">
        <v>39</v>
      </c>
      <c r="C7" s="45" t="s">
        <v>40</v>
      </c>
      <c r="D7" s="45" t="s">
        <v>41</v>
      </c>
      <c r="E7" s="45" t="s">
        <v>42</v>
      </c>
      <c r="F7" s="45" t="s">
        <v>43</v>
      </c>
      <c r="G7" s="67" t="s">
        <v>20</v>
      </c>
      <c r="H7" s="68"/>
    </row>
    <row r="8" spans="2:8" ht="15" customHeight="1" x14ac:dyDescent="0.3">
      <c r="B8" s="59">
        <v>44825</v>
      </c>
      <c r="C8" s="60">
        <v>0.3611111111111111</v>
      </c>
      <c r="D8" s="60">
        <v>0.75694444444444453</v>
      </c>
      <c r="E8" s="44">
        <f t="shared" ref="E8:E37" si="0">IF(AND(ISNUMBER($C8+$D8),$C8&gt;0,$D8&gt;0),D8-C8-TIMEVALUE("1:0:0"),0)</f>
        <v>0.35416666666666674</v>
      </c>
      <c r="F8" s="46" t="str">
        <f>IF(LEN($E8)*($E8&gt;0),IF($E8&lt;&gt;$D$3,IF($E8-$D$3&gt;0,TEXT($E8-$D$3," +   hh:mm "),TEXT(ABS($E8-$D$3)," -   hh:mm ")),""),"")</f>
        <v/>
      </c>
      <c r="G8" s="61"/>
      <c r="H8" s="62" t="str">
        <f t="shared" ref="H8:H37" si="1">IF(LEN($G8),IFERROR(INDEX(KodeAbsensi,MATCH($G8,INDEX(KodeAbsensi,0,1),0),2),""),"")</f>
        <v/>
      </c>
    </row>
    <row r="9" spans="2:8" ht="15" customHeight="1" x14ac:dyDescent="0.3">
      <c r="B9" s="59">
        <v>44826</v>
      </c>
      <c r="C9" s="60">
        <v>0.31388888888888888</v>
      </c>
      <c r="D9" s="60">
        <v>0.7944444444444444</v>
      </c>
      <c r="E9" s="44">
        <f t="shared" si="0"/>
        <v>0.43888888888888883</v>
      </c>
      <c r="F9" s="46" t="str">
        <f t="shared" ref="F9:F37" si="2">IF(LEN($E9)*($E9&gt;0),IF($E9&lt;&gt;$D$3,IF($E9-$D$3&gt;0,TEXT($E9-$D$3," +   hh:mm "),TEXT(ABS($E9-$D$3)," -   hh:mm ")),""),"")</f>
        <v xml:space="preserve"> +   02:02 </v>
      </c>
      <c r="G9" s="61"/>
      <c r="H9" s="62" t="str">
        <f t="shared" si="1"/>
        <v/>
      </c>
    </row>
    <row r="10" spans="2:8" ht="15" customHeight="1" x14ac:dyDescent="0.3">
      <c r="B10" s="59">
        <v>44827</v>
      </c>
      <c r="C10" s="60">
        <v>0.35347222222222219</v>
      </c>
      <c r="D10" s="60">
        <v>0.81874999999999998</v>
      </c>
      <c r="E10" s="44">
        <f t="shared" si="0"/>
        <v>0.4236111111111111</v>
      </c>
      <c r="F10" s="46" t="str">
        <f t="shared" si="2"/>
        <v xml:space="preserve"> +   01:40 </v>
      </c>
      <c r="G10" s="61"/>
      <c r="H10" s="62" t="str">
        <f t="shared" si="1"/>
        <v/>
      </c>
    </row>
    <row r="11" spans="2:8" ht="15" customHeight="1" x14ac:dyDescent="0.3">
      <c r="B11" s="59">
        <v>44828</v>
      </c>
      <c r="C11" s="60">
        <v>0</v>
      </c>
      <c r="D11" s="60">
        <v>0</v>
      </c>
      <c r="E11" s="44">
        <f t="shared" si="0"/>
        <v>0</v>
      </c>
      <c r="F11" s="46" t="str">
        <f t="shared" si="2"/>
        <v/>
      </c>
      <c r="G11" s="61" t="s">
        <v>21</v>
      </c>
      <c r="H11" s="62" t="str">
        <f t="shared" si="1"/>
        <v>OFF</v>
      </c>
    </row>
    <row r="12" spans="2:8" ht="15" customHeight="1" x14ac:dyDescent="0.3">
      <c r="B12" s="59">
        <v>44829</v>
      </c>
      <c r="C12" s="60">
        <v>0</v>
      </c>
      <c r="D12" s="60">
        <v>0</v>
      </c>
      <c r="E12" s="44">
        <f t="shared" si="0"/>
        <v>0</v>
      </c>
      <c r="F12" s="46" t="str">
        <f t="shared" si="2"/>
        <v/>
      </c>
      <c r="G12" s="61" t="s">
        <v>21</v>
      </c>
      <c r="H12" s="62" t="str">
        <f t="shared" si="1"/>
        <v>OFF</v>
      </c>
    </row>
    <row r="13" spans="2:8" ht="15" customHeight="1" x14ac:dyDescent="0.3">
      <c r="B13" s="59">
        <v>44830</v>
      </c>
      <c r="C13" s="60">
        <v>0.3520833333333333</v>
      </c>
      <c r="D13" s="60">
        <v>0.7104166666666667</v>
      </c>
      <c r="E13" s="44">
        <f t="shared" si="0"/>
        <v>0.31666666666666671</v>
      </c>
      <c r="F13" s="46" t="str">
        <f t="shared" si="2"/>
        <v xml:space="preserve"> -   00:54 </v>
      </c>
      <c r="G13" s="61"/>
      <c r="H13" s="62" t="str">
        <f t="shared" si="1"/>
        <v/>
      </c>
    </row>
    <row r="14" spans="2:8" ht="15" customHeight="1" x14ac:dyDescent="0.3">
      <c r="B14" s="59">
        <v>44831</v>
      </c>
      <c r="C14" s="60">
        <v>0.35555555555555557</v>
      </c>
      <c r="D14" s="60">
        <v>0.69791666666666663</v>
      </c>
      <c r="E14" s="44">
        <f t="shared" si="0"/>
        <v>0.30069444444444438</v>
      </c>
      <c r="F14" s="46" t="str">
        <f t="shared" si="2"/>
        <v xml:space="preserve"> -   01:17 </v>
      </c>
      <c r="G14" s="61"/>
      <c r="H14" s="62" t="str">
        <f t="shared" si="1"/>
        <v/>
      </c>
    </row>
    <row r="15" spans="2:8" ht="15" customHeight="1" x14ac:dyDescent="0.3">
      <c r="B15" s="59">
        <v>44832</v>
      </c>
      <c r="C15" s="60">
        <v>0.34791666666666665</v>
      </c>
      <c r="D15" s="60">
        <v>0.69374999999999998</v>
      </c>
      <c r="E15" s="44">
        <f t="shared" si="0"/>
        <v>0.30416666666666664</v>
      </c>
      <c r="F15" s="46" t="str">
        <f t="shared" si="2"/>
        <v xml:space="preserve"> -   01:12 </v>
      </c>
      <c r="G15" s="61"/>
      <c r="H15" s="62" t="str">
        <f t="shared" si="1"/>
        <v/>
      </c>
    </row>
    <row r="16" spans="2:8" ht="15" customHeight="1" x14ac:dyDescent="0.3">
      <c r="B16" s="59">
        <v>44833</v>
      </c>
      <c r="C16" s="60">
        <v>0.34583333333333338</v>
      </c>
      <c r="D16" s="60">
        <v>0.82777777777777783</v>
      </c>
      <c r="E16" s="44">
        <f t="shared" si="0"/>
        <v>0.44027777777777777</v>
      </c>
      <c r="F16" s="46" t="str">
        <f t="shared" si="2"/>
        <v xml:space="preserve"> +   02:04 </v>
      </c>
      <c r="G16" s="61"/>
      <c r="H16" s="62" t="str">
        <f t="shared" si="1"/>
        <v/>
      </c>
    </row>
    <row r="17" spans="2:8" ht="15" customHeight="1" x14ac:dyDescent="0.3">
      <c r="B17" s="59">
        <v>44834</v>
      </c>
      <c r="C17" s="60">
        <v>0</v>
      </c>
      <c r="D17" s="60">
        <v>0</v>
      </c>
      <c r="E17" s="44">
        <f t="shared" si="0"/>
        <v>0</v>
      </c>
      <c r="F17" s="46" t="str">
        <f t="shared" si="2"/>
        <v/>
      </c>
      <c r="G17" s="61" t="s">
        <v>22</v>
      </c>
      <c r="H17" s="62" t="str">
        <f t="shared" si="1"/>
        <v>Annual Leave</v>
      </c>
    </row>
    <row r="18" spans="2:8" ht="15" customHeight="1" x14ac:dyDescent="0.3">
      <c r="B18" s="59">
        <v>44835</v>
      </c>
      <c r="C18" s="60">
        <v>0</v>
      </c>
      <c r="D18" s="60">
        <v>0</v>
      </c>
      <c r="E18" s="44">
        <f t="shared" si="0"/>
        <v>0</v>
      </c>
      <c r="F18" s="46" t="str">
        <f t="shared" si="2"/>
        <v/>
      </c>
      <c r="G18" s="61" t="s">
        <v>21</v>
      </c>
      <c r="H18" s="62" t="str">
        <f t="shared" si="1"/>
        <v>OFF</v>
      </c>
    </row>
    <row r="19" spans="2:8" ht="15" customHeight="1" x14ac:dyDescent="0.3">
      <c r="B19" s="59">
        <v>44836</v>
      </c>
      <c r="C19" s="60">
        <v>0</v>
      </c>
      <c r="D19" s="60">
        <v>0</v>
      </c>
      <c r="E19" s="44">
        <f t="shared" si="0"/>
        <v>0</v>
      </c>
      <c r="F19" s="46" t="str">
        <f t="shared" si="2"/>
        <v/>
      </c>
      <c r="G19" s="61" t="s">
        <v>21</v>
      </c>
      <c r="H19" s="62" t="str">
        <f t="shared" si="1"/>
        <v>OFF</v>
      </c>
    </row>
    <row r="20" spans="2:8" ht="15" customHeight="1" x14ac:dyDescent="0.3">
      <c r="B20" s="59">
        <v>44837</v>
      </c>
      <c r="C20" s="60">
        <v>0.36319444444444443</v>
      </c>
      <c r="D20" s="60">
        <v>0.72222222222222221</v>
      </c>
      <c r="E20" s="44">
        <f t="shared" si="0"/>
        <v>0.31736111111111109</v>
      </c>
      <c r="F20" s="46" t="str">
        <f t="shared" si="2"/>
        <v xml:space="preserve"> -   00:53 </v>
      </c>
      <c r="G20" s="61"/>
      <c r="H20" s="62" t="str">
        <f t="shared" si="1"/>
        <v/>
      </c>
    </row>
    <row r="21" spans="2:8" ht="15" customHeight="1" x14ac:dyDescent="0.3">
      <c r="B21" s="59">
        <v>44838</v>
      </c>
      <c r="C21" s="60">
        <v>0.35347222222222219</v>
      </c>
      <c r="D21" s="60">
        <v>0.69444444444444453</v>
      </c>
      <c r="E21" s="44">
        <f t="shared" si="0"/>
        <v>0.29930555555555566</v>
      </c>
      <c r="F21" s="46" t="str">
        <f t="shared" si="2"/>
        <v xml:space="preserve"> -   01:19 </v>
      </c>
      <c r="G21" s="61"/>
      <c r="H21" s="62" t="str">
        <f t="shared" si="1"/>
        <v/>
      </c>
    </row>
    <row r="22" spans="2:8" ht="15" customHeight="1" x14ac:dyDescent="0.3">
      <c r="B22" s="59">
        <v>44839</v>
      </c>
      <c r="C22" s="60">
        <v>0.36874999999999997</v>
      </c>
      <c r="D22" s="60">
        <v>0.69305555555555554</v>
      </c>
      <c r="E22" s="44">
        <f t="shared" si="0"/>
        <v>0.28263888888888888</v>
      </c>
      <c r="F22" s="46" t="str">
        <f t="shared" si="2"/>
        <v xml:space="preserve"> -   01:43 </v>
      </c>
      <c r="G22" s="61"/>
      <c r="H22" s="62" t="str">
        <f t="shared" si="1"/>
        <v/>
      </c>
    </row>
    <row r="23" spans="2:8" ht="15" customHeight="1" x14ac:dyDescent="0.3">
      <c r="B23" s="59">
        <v>44840</v>
      </c>
      <c r="C23" s="60">
        <v>0.35000000000000003</v>
      </c>
      <c r="D23" s="60">
        <v>0.70138888888888884</v>
      </c>
      <c r="E23" s="44">
        <f t="shared" si="0"/>
        <v>0.30972222222222212</v>
      </c>
      <c r="F23" s="46" t="str">
        <f t="shared" si="2"/>
        <v xml:space="preserve"> -   01:04 </v>
      </c>
      <c r="G23" s="61"/>
      <c r="H23" s="62" t="str">
        <f t="shared" si="1"/>
        <v/>
      </c>
    </row>
    <row r="24" spans="2:8" ht="15" customHeight="1" x14ac:dyDescent="0.3">
      <c r="B24" s="59">
        <v>44841</v>
      </c>
      <c r="C24" s="60">
        <v>0</v>
      </c>
      <c r="D24" s="60">
        <v>0</v>
      </c>
      <c r="E24" s="44">
        <f t="shared" si="0"/>
        <v>0</v>
      </c>
      <c r="F24" s="46" t="str">
        <f t="shared" si="2"/>
        <v/>
      </c>
      <c r="G24" s="61"/>
      <c r="H24" s="62" t="str">
        <f t="shared" si="1"/>
        <v/>
      </c>
    </row>
    <row r="25" spans="2:8" ht="15" customHeight="1" x14ac:dyDescent="0.3">
      <c r="B25" s="59">
        <v>44842</v>
      </c>
      <c r="C25" s="60">
        <v>0</v>
      </c>
      <c r="D25" s="60">
        <v>0</v>
      </c>
      <c r="E25" s="44">
        <f t="shared" si="0"/>
        <v>0</v>
      </c>
      <c r="F25" s="46" t="str">
        <f t="shared" si="2"/>
        <v/>
      </c>
      <c r="G25" s="61"/>
      <c r="H25" s="62" t="str">
        <f t="shared" si="1"/>
        <v/>
      </c>
    </row>
    <row r="26" spans="2:8" ht="15" customHeight="1" x14ac:dyDescent="0.3">
      <c r="B26" s="59">
        <v>44843</v>
      </c>
      <c r="C26" s="60">
        <v>0</v>
      </c>
      <c r="D26" s="60">
        <v>0</v>
      </c>
      <c r="E26" s="44">
        <f t="shared" si="0"/>
        <v>0</v>
      </c>
      <c r="F26" s="46" t="str">
        <f t="shared" si="2"/>
        <v/>
      </c>
      <c r="G26" s="61"/>
      <c r="H26" s="62" t="str">
        <f t="shared" si="1"/>
        <v/>
      </c>
    </row>
    <row r="27" spans="2:8" ht="15" customHeight="1" x14ac:dyDescent="0.3">
      <c r="B27" s="59">
        <v>44844</v>
      </c>
      <c r="C27" s="60">
        <v>0</v>
      </c>
      <c r="D27" s="60">
        <v>0</v>
      </c>
      <c r="E27" s="44">
        <f t="shared" si="0"/>
        <v>0</v>
      </c>
      <c r="F27" s="46" t="str">
        <f t="shared" si="2"/>
        <v/>
      </c>
      <c r="G27" s="61"/>
      <c r="H27" s="62" t="str">
        <f t="shared" si="1"/>
        <v/>
      </c>
    </row>
    <row r="28" spans="2:8" ht="15" customHeight="1" x14ac:dyDescent="0.3">
      <c r="B28" s="59">
        <v>44845</v>
      </c>
      <c r="C28" s="60">
        <v>0</v>
      </c>
      <c r="D28" s="60">
        <v>0</v>
      </c>
      <c r="E28" s="44">
        <f t="shared" si="0"/>
        <v>0</v>
      </c>
      <c r="F28" s="46" t="str">
        <f t="shared" si="2"/>
        <v/>
      </c>
      <c r="G28" s="61"/>
      <c r="H28" s="62" t="str">
        <f t="shared" si="1"/>
        <v/>
      </c>
    </row>
    <row r="29" spans="2:8" ht="15" customHeight="1" x14ac:dyDescent="0.3">
      <c r="B29" s="59">
        <v>44846</v>
      </c>
      <c r="C29" s="60">
        <v>0</v>
      </c>
      <c r="D29" s="60">
        <v>0</v>
      </c>
      <c r="E29" s="44">
        <f t="shared" si="0"/>
        <v>0</v>
      </c>
      <c r="F29" s="46" t="str">
        <f t="shared" si="2"/>
        <v/>
      </c>
      <c r="G29" s="61"/>
      <c r="H29" s="62" t="str">
        <f t="shared" si="1"/>
        <v/>
      </c>
    </row>
    <row r="30" spans="2:8" ht="15" customHeight="1" x14ac:dyDescent="0.3">
      <c r="B30" s="59">
        <v>44847</v>
      </c>
      <c r="C30" s="60">
        <v>0</v>
      </c>
      <c r="D30" s="60">
        <v>0</v>
      </c>
      <c r="E30" s="44">
        <f t="shared" si="0"/>
        <v>0</v>
      </c>
      <c r="F30" s="46" t="str">
        <f t="shared" si="2"/>
        <v/>
      </c>
      <c r="G30" s="61"/>
      <c r="H30" s="62" t="str">
        <f t="shared" si="1"/>
        <v/>
      </c>
    </row>
    <row r="31" spans="2:8" ht="15" customHeight="1" x14ac:dyDescent="0.3">
      <c r="B31" s="59">
        <v>44848</v>
      </c>
      <c r="C31" s="60">
        <v>0</v>
      </c>
      <c r="D31" s="60">
        <v>0</v>
      </c>
      <c r="E31" s="44">
        <f t="shared" si="0"/>
        <v>0</v>
      </c>
      <c r="F31" s="46" t="str">
        <f t="shared" si="2"/>
        <v/>
      </c>
      <c r="G31" s="61"/>
      <c r="H31" s="62" t="str">
        <f t="shared" si="1"/>
        <v/>
      </c>
    </row>
    <row r="32" spans="2:8" ht="15" customHeight="1" x14ac:dyDescent="0.3">
      <c r="B32" s="59">
        <v>44849</v>
      </c>
      <c r="C32" s="60">
        <v>0</v>
      </c>
      <c r="D32" s="60">
        <v>0</v>
      </c>
      <c r="E32" s="44">
        <f t="shared" si="0"/>
        <v>0</v>
      </c>
      <c r="F32" s="46" t="str">
        <f t="shared" si="2"/>
        <v/>
      </c>
      <c r="G32" s="61"/>
      <c r="H32" s="62" t="str">
        <f t="shared" si="1"/>
        <v/>
      </c>
    </row>
    <row r="33" spans="2:8" ht="15" customHeight="1" x14ac:dyDescent="0.3">
      <c r="B33" s="59">
        <v>44850</v>
      </c>
      <c r="C33" s="60">
        <v>0</v>
      </c>
      <c r="D33" s="60">
        <v>0</v>
      </c>
      <c r="E33" s="44">
        <f t="shared" si="0"/>
        <v>0</v>
      </c>
      <c r="F33" s="46" t="str">
        <f t="shared" si="2"/>
        <v/>
      </c>
      <c r="G33" s="61"/>
      <c r="H33" s="62" t="str">
        <f t="shared" si="1"/>
        <v/>
      </c>
    </row>
    <row r="34" spans="2:8" ht="15" customHeight="1" x14ac:dyDescent="0.3">
      <c r="B34" s="59">
        <v>44851</v>
      </c>
      <c r="C34" s="60">
        <v>0</v>
      </c>
      <c r="D34" s="60">
        <v>0</v>
      </c>
      <c r="E34" s="44">
        <f t="shared" si="0"/>
        <v>0</v>
      </c>
      <c r="F34" s="46" t="str">
        <f t="shared" si="2"/>
        <v/>
      </c>
      <c r="G34" s="61"/>
      <c r="H34" s="62" t="str">
        <f t="shared" si="1"/>
        <v/>
      </c>
    </row>
    <row r="35" spans="2:8" ht="15" customHeight="1" x14ac:dyDescent="0.3">
      <c r="B35" s="59">
        <v>44852</v>
      </c>
      <c r="C35" s="60">
        <v>0</v>
      </c>
      <c r="D35" s="60">
        <v>0</v>
      </c>
      <c r="E35" s="44">
        <f t="shared" si="0"/>
        <v>0</v>
      </c>
      <c r="F35" s="46" t="str">
        <f t="shared" si="2"/>
        <v/>
      </c>
      <c r="G35" s="61"/>
      <c r="H35" s="62" t="str">
        <f t="shared" si="1"/>
        <v/>
      </c>
    </row>
    <row r="36" spans="2:8" ht="15" customHeight="1" x14ac:dyDescent="0.3">
      <c r="B36" s="59">
        <v>44853</v>
      </c>
      <c r="C36" s="60">
        <v>0</v>
      </c>
      <c r="D36" s="60">
        <v>0</v>
      </c>
      <c r="E36" s="44">
        <f t="shared" si="0"/>
        <v>0</v>
      </c>
      <c r="F36" s="46" t="str">
        <f t="shared" si="2"/>
        <v/>
      </c>
      <c r="G36" s="61"/>
      <c r="H36" s="62" t="str">
        <f t="shared" si="1"/>
        <v/>
      </c>
    </row>
    <row r="37" spans="2:8" ht="15" customHeight="1" x14ac:dyDescent="0.3">
      <c r="B37" s="59">
        <v>44854</v>
      </c>
      <c r="C37" s="60">
        <v>0</v>
      </c>
      <c r="D37" s="60">
        <v>0</v>
      </c>
      <c r="E37" s="44">
        <f t="shared" si="0"/>
        <v>0</v>
      </c>
      <c r="F37" s="46" t="str">
        <f t="shared" si="2"/>
        <v/>
      </c>
      <c r="G37" s="61"/>
      <c r="H37" s="62" t="str">
        <f t="shared" si="1"/>
        <v/>
      </c>
    </row>
  </sheetData>
  <mergeCells count="4">
    <mergeCell ref="B3:C3"/>
    <mergeCell ref="B4:C4"/>
    <mergeCell ref="B5:C5"/>
    <mergeCell ref="G7:H7"/>
  </mergeCells>
  <conditionalFormatting sqref="F8:F37">
    <cfRule type="expression" dxfId="0" priority="3" stopIfTrue="1">
      <formula>AND(LEN($E8),$E8&gt;0,$E8&lt;&gt;$D$3,$E8-$D$3&gt;0)</formula>
    </cfRule>
    <cfRule type="expression" dxfId="1" priority="4">
      <formula>AND(LEN($E8),$E8&gt;0,$E8&lt;&gt;$D$3,$E8-$D$3&lt;0)</formula>
    </cfRule>
  </conditionalFormatting>
  <conditionalFormatting sqref="G8">
    <cfRule type="expression" dxfId="3" priority="2">
      <formula>$G8&lt;&gt;""</formula>
    </cfRule>
  </conditionalFormatting>
  <conditionalFormatting sqref="G9:G37">
    <cfRule type="expression" dxfId="2" priority="1">
      <formula>$G9&lt;&gt;""</formula>
    </cfRule>
  </conditionalFormatting>
  <dataValidations count="1">
    <dataValidation type="list" allowBlank="1" sqref="G8:G37" xr:uid="{155FD84E-F71B-4200-A959-EED9BF189E89}">
      <formula1>INDEX(KodeAbsensi,0,1)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Personal Report</vt:lpstr>
      <vt:lpstr>Sheet2</vt:lpstr>
      <vt:lpstr>TEST</vt:lpstr>
      <vt:lpstr>KodeAbsensi</vt:lpstr>
      <vt:lpstr>'Personal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Infratech</dc:creator>
  <cp:lastModifiedBy>Sumarno</cp:lastModifiedBy>
  <dcterms:created xsi:type="dcterms:W3CDTF">2022-10-07T04:52:20Z</dcterms:created>
  <dcterms:modified xsi:type="dcterms:W3CDTF">2022-10-10T07:42:00Z</dcterms:modified>
</cp:coreProperties>
</file>